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odate-fs\総務部\財政課\財政共有\9.財政健全化\04 財政状況資料集\平成28年度\33　公表依頼②\"/>
    </mc:Choice>
  </mc:AlternateContent>
  <bookViews>
    <workbookView xWindow="0" yWindow="0" windowWidth="25200" windowHeight="12150" tabRatio="920" firstSheet="9" activeTab="14"/>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52511"/>
</workbook>
</file>

<file path=xl/calcChain.xml><?xml version="1.0" encoding="utf-8"?>
<calcChain xmlns="http://schemas.openxmlformats.org/spreadsheetml/2006/main">
  <c r="BG36" i="9" l="1"/>
  <c r="BG35" i="9"/>
  <c r="BG34" i="9"/>
  <c r="AO37" i="9"/>
  <c r="AO36"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O40" i="9"/>
  <c r="BW40" i="9"/>
  <c r="BE40" i="9"/>
  <c r="AM40" i="9"/>
  <c r="U40" i="9"/>
  <c r="CO39" i="9"/>
  <c r="BW39" i="9"/>
  <c r="BE39" i="9"/>
  <c r="AM39" i="9"/>
  <c r="U39" i="9"/>
  <c r="CO38" i="9"/>
  <c r="BE38" i="9"/>
  <c r="AM38" i="9"/>
  <c r="U38" i="9"/>
  <c r="CO37" i="9"/>
  <c r="BE37" i="9"/>
  <c r="BW34" i="9"/>
  <c r="BW35" i="9" s="1"/>
  <c r="BW36" i="9" s="1"/>
  <c r="BW37" i="9" s="1"/>
  <c r="BW38" i="9" s="1"/>
  <c r="C34" i="9"/>
  <c r="CO34" i="9" l="1"/>
  <c r="CO35" i="9" s="1"/>
  <c r="CO36" i="9" s="1"/>
  <c r="C35" i="9"/>
  <c r="C36" i="9" s="1"/>
  <c r="C37" i="9" s="1"/>
  <c r="C38" i="9" s="1"/>
  <c r="C39" i="9" s="1"/>
  <c r="C40" i="9" s="1"/>
  <c r="C41"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U37" i="9" s="1"/>
  <c r="AM34" i="9" l="1"/>
  <c r="AM35" i="9" s="1"/>
  <c r="AM36" i="9" s="1"/>
  <c r="AM37" i="9" s="1"/>
  <c r="BE34" i="9" l="1"/>
  <c r="BE35" i="9" s="1"/>
  <c r="BE36" i="9" s="1"/>
</calcChain>
</file>

<file path=xl/sharedStrings.xml><?xml version="1.0" encoding="utf-8"?>
<sst xmlns="http://schemas.openxmlformats.org/spreadsheetml/2006/main" count="1084" uniqueCount="581">
  <si>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</si>
  <si>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</si>
  <si>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</si>
  <si>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</si>
  <si>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</si>
  <si>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</si>
  <si>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</si>
  <si>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</si>
  <si>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</si>
  <si>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</si>
  <si>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</si>
  <si>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</si>
  <si>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</si>
  <si>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</si>
  <si>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</si>
  <si>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</si>
  <si>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</si>
  <si>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</si>
  <si>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</si>
  <si>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</si>
  <si>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</si>
  <si>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</si>
  <si>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</si>
  <si>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</si>
  <si>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</si>
  <si>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</si>
  <si>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</si>
  <si>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</si>
  <si>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</si>
  <si>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</si>
  <si>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</si>
  <si>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</si>
  <si>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</si>
  <si>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</si>
  <si>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</si>
  <si>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</si>
  <si>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</si>
  <si>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</si>
  <si>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</si>
  <si>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</si>
  <si>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</si>
  <si>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</si>
  <si>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</si>
  <si>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</si>
  <si>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</si>
  <si>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</si>
  <si>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</si>
  <si>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</si>
  <si>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</si>
  <si>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</si>
  <si>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</si>
  <si>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</si>
  <si>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</si>
  <si>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</si>
  <si>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</si>
  <si>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</si>
  <si>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</si>
  <si>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</si>
  <si>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</si>
  <si>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</si>
  <si>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</si>
  <si>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</si>
  <si>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</si>
  <si>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</si>
  <si>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</si>
  <si>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</si>
  <si>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</si>
  <si>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</si>
  <si>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秋田県</t>
    <phoneticPr fontId="5"/>
  </si>
  <si>
    <t>市町村類型</t>
    <phoneticPr fontId="5"/>
  </si>
  <si>
    <t>Ⅱ－２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</si>
  <si>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</si>
  <si>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</si>
  <si>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</si>
  <si>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</si>
  <si>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</si>
  <si>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</si>
  <si>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</si>
  <si>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</si>
  <si>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</si>
  <si>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</si>
  <si>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</si>
  <si>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</si>
  <si>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大館市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</si>
  <si>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</si>
  <si>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</si>
  <si>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</si>
  <si>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</si>
  <si>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</si>
  <si>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</si>
  <si>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</si>
  <si>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</si>
  <si>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</si>
  <si>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</si>
  <si>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</si>
  <si>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</si>
  <si>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</si>
  <si>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</si>
  <si>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</si>
  <si>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</si>
  <si>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</si>
  <si>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</si>
  <si>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</si>
  <si>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</si>
  <si>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</si>
  <si>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</si>
  <si>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</si>
  <si>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</si>
  <si>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</si>
  <si>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-6.0</t>
    <phoneticPr fontId="5"/>
  </si>
  <si>
    <t>山振</t>
    <rPh sb="0" eb="1">
      <t>ヤマ</t>
    </rPh>
    <rPh sb="1" eb="2">
      <t>フ</t>
    </rPh>
    <phoneticPr fontId="5"/>
  </si>
  <si>
    <t>○</t>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</si>
  <si>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</si>
  <si>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</si>
  <si>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</si>
  <si>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</si>
  <si>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</si>
  <si>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</si>
  <si>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</si>
  <si>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</si>
  <si>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</si>
  <si>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</si>
  <si>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</si>
  <si>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</si>
  <si>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</si>
  <si>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</si>
  <si>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</si>
  <si>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</si>
  <si>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</si>
  <si>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</si>
  <si>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</si>
  <si>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</si>
  <si>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</si>
  <si>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</si>
  <si>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</si>
  <si>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</si>
  <si>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</si>
  <si>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</si>
  <si>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</si>
  <si>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</si>
  <si>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</si>
  <si>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</si>
  <si>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</si>
  <si>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</si>
  <si>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</si>
  <si>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</si>
  <si>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</si>
  <si>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</si>
  <si>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</si>
  <si>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</si>
  <si>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</si>
  <si>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</si>
  <si>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</si>
  <si>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</si>
  <si>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</si>
  <si>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</si>
  <si>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</si>
  <si>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</si>
  <si>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</si>
  <si>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</si>
  <si>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</si>
  <si>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</si>
  <si>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</si>
  <si>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</si>
  <si>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</si>
  <si>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</si>
  <si>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</si>
  <si>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</si>
  <si>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</si>
  <si>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</si>
  <si>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</si>
  <si>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</si>
  <si>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</si>
  <si>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</si>
  <si>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</si>
  <si>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</si>
  <si>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</si>
  <si>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</si>
  <si>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</si>
  <si>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</si>
  <si>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</si>
  <si>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</si>
  <si>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</si>
  <si>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</si>
  <si>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</si>
  <si>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</si>
  <si>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</si>
  <si>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</si>
  <si>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</si>
  <si>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</si>
  <si>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</si>
  <si>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</si>
  <si>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</si>
  <si>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</si>
  <si>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</si>
  <si>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</si>
  <si>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</si>
  <si>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</si>
  <si>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秋田県大館市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</si>
  <si>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</si>
  <si>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</si>
  <si>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</si>
  <si>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</si>
  <si>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</si>
  <si>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</si>
  <si>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</si>
  <si>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</si>
  <si>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</si>
  <si>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</si>
  <si>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</si>
  <si>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</si>
  <si>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</si>
  <si>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</si>
  <si>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</si>
  <si>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</si>
  <si>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</si>
  <si>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</si>
  <si>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</si>
  <si>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</si>
  <si>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</si>
  <si>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</si>
  <si>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</si>
  <si>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</si>
  <si>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</si>
  <si>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</si>
  <si>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</si>
  <si>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</si>
  <si>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</si>
  <si>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</si>
  <si>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</si>
  <si>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</si>
  <si>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</si>
  <si>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</si>
  <si>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</si>
  <si>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</si>
  <si>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</si>
  <si>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</si>
  <si>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</si>
  <si>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</si>
  <si>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</si>
  <si>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</si>
  <si>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</si>
  <si>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</si>
  <si>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</si>
  <si>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</si>
  <si>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</si>
  <si>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</si>
  <si>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</si>
  <si>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</si>
  <si>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</si>
  <si>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</si>
  <si>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</si>
  <si>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</si>
  <si>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</si>
  <si>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</si>
  <si>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</si>
  <si>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</si>
  <si>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</si>
  <si>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</si>
  <si>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</si>
  <si>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</si>
  <si>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</si>
  <si>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</si>
  <si>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</si>
  <si>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</si>
  <si>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</si>
  <si>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</si>
  <si>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</si>
  <si>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</si>
  <si>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</si>
  <si>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</si>
  <si>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</si>
  <si>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</si>
  <si>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</si>
  <si>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</si>
  <si>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</si>
  <si>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</si>
  <si>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</si>
  <si>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</si>
  <si>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</si>
  <si>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</si>
  <si>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</si>
  <si>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</si>
  <si>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</si>
  <si>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</si>
  <si>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</si>
  <si>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</si>
  <si>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</si>
  <si>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</si>
  <si>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</si>
  <si>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</si>
  <si>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</si>
  <si>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</si>
  <si>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</si>
  <si>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</si>
  <si>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</si>
  <si>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</si>
  <si>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</si>
  <si>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</si>
  <si>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</si>
  <si>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</si>
  <si>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</si>
  <si>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</si>
  <si>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</si>
  <si>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</si>
  <si>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</si>
  <si>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</si>
  <si>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</si>
  <si>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</si>
  <si>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</si>
  <si>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</si>
  <si>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</si>
  <si>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</si>
  <si>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</si>
  <si>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</si>
  <si>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</si>
  <si>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</si>
  <si>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</si>
  <si>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</si>
  <si>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</si>
  <si>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</si>
  <si>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</si>
  <si>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</si>
  <si>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</si>
  <si>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</si>
  <si>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</si>
  <si>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</si>
  <si>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</si>
  <si>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</si>
  <si>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</si>
  <si>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</si>
  <si>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</si>
  <si>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</si>
  <si>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</si>
  <si>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</si>
  <si>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</si>
  <si>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</si>
  <si>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</si>
  <si>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</si>
  <si>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</si>
  <si>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</si>
  <si>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</si>
  <si>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</si>
  <si>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</si>
  <si>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</si>
  <si>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</si>
  <si>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</si>
  <si>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秋田県大館市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</si>
  <si>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</si>
  <si>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</si>
  <si>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</si>
  <si>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</si>
  <si>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</si>
  <si>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</si>
  <si>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</si>
  <si>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</si>
  <si>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</si>
  <si>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</si>
  <si>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</si>
  <si>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</si>
  <si>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</si>
  <si>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</si>
  <si>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</si>
  <si>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</si>
  <si>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</si>
  <si>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</si>
  <si>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</si>
  <si>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</si>
  <si>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大館市小規模水道等事業特別会計</t>
    <phoneticPr fontId="5"/>
  </si>
  <si>
    <t>大館市休日夜間急患センター特別会計</t>
    <phoneticPr fontId="5"/>
  </si>
  <si>
    <t>大館市田代診療所事業特別会計</t>
    <phoneticPr fontId="5"/>
  </si>
  <si>
    <t>大館市温泉開発特別会計</t>
    <phoneticPr fontId="5"/>
  </si>
  <si>
    <t>大館市奨学資金特別会計</t>
    <phoneticPr fontId="5"/>
  </si>
  <si>
    <t>大館市都市計画事業特別会計</t>
    <phoneticPr fontId="5"/>
  </si>
  <si>
    <t>大館市土地取得特別会計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</si>
  <si>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</si>
  <si>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</si>
  <si>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</si>
  <si>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</si>
  <si>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</si>
  <si>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</si>
  <si>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</si>
  <si>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</si>
  <si>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</si>
  <si>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</si>
  <si>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</si>
  <si>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</si>
  <si>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</si>
  <si>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大館市国民健康保険特別会計</t>
    <phoneticPr fontId="5"/>
  </si>
  <si>
    <t>大館市後期高齢者医療特別会計</t>
    <phoneticPr fontId="5"/>
  </si>
  <si>
    <t>大館市介護保険特別会計</t>
    <phoneticPr fontId="5"/>
  </si>
  <si>
    <t>大館市介護サービス事業特別会計</t>
    <phoneticPr fontId="5"/>
  </si>
  <si>
    <t>大館市水道事業会計</t>
    <phoneticPr fontId="5"/>
  </si>
  <si>
    <t>法適用企業</t>
    <phoneticPr fontId="5"/>
  </si>
  <si>
    <t>大館市工業用水道事業会計</t>
    <phoneticPr fontId="5"/>
  </si>
  <si>
    <t>大館市下水道事業会計</t>
    <phoneticPr fontId="5"/>
  </si>
  <si>
    <t>大館市病院事業会計</t>
    <phoneticPr fontId="5"/>
  </si>
  <si>
    <t>大館市公設総合地方卸売市場特別会計</t>
    <phoneticPr fontId="5"/>
  </si>
  <si>
    <t>法非適用企業</t>
    <phoneticPr fontId="5"/>
  </si>
  <si>
    <t>大館市農業集落排水事業特別会計</t>
    <phoneticPr fontId="5"/>
  </si>
  <si>
    <t>大館市戸別浄化槽整備事業特別会計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</si>
  <si>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</si>
  <si>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</si>
  <si>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</si>
  <si>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</si>
  <si>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</si>
  <si>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</si>
  <si>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</si>
  <si>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</si>
  <si>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</si>
  <si>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</si>
  <si>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</si>
  <si>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</si>
  <si>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</si>
  <si>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</si>
  <si>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</si>
  <si>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</si>
  <si>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</si>
  <si>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</si>
  <si>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</si>
  <si>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</si>
  <si>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</si>
  <si>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</si>
  <si>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</si>
  <si>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</si>
  <si>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</si>
  <si>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</si>
  <si>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</si>
  <si>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</si>
  <si>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</si>
  <si>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</si>
  <si>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</si>
  <si>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</si>
  <si>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</si>
  <si>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</si>
  <si>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</si>
  <si>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</si>
  <si>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</si>
  <si>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</si>
  <si>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</si>
  <si>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</si>
  <si>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</si>
  <si>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</si>
  <si>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</si>
  <si>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</si>
  <si>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</si>
  <si>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</si>
  <si>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</si>
  <si>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</si>
  <si>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</si>
  <si>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</si>
  <si>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</si>
  <si>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</si>
  <si>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</si>
  <si>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</si>
  <si>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</si>
  <si>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</si>
  <si>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</si>
  <si>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</si>
  <si>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</si>
  <si>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</si>
  <si>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</si>
  <si>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</si>
  <si>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</si>
  <si>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</si>
  <si>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</si>
  <si>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</si>
  <si>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</si>
  <si>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</si>
  <si>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</si>
  <si>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</si>
  <si>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</si>
  <si>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</si>
  <si>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</si>
  <si>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</si>
  <si>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</si>
  <si>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</si>
  <si>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</si>
  <si>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</si>
  <si>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</si>
  <si>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</si>
  <si>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</si>
  <si>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</si>
  <si>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</si>
  <si>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</si>
  <si>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</si>
  <si>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</si>
  <si>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</si>
  <si>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</si>
  <si>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</si>
  <si>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</si>
  <si>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</si>
  <si>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</si>
  <si>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</si>
  <si>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</si>
  <si>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</si>
  <si>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</si>
  <si>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</si>
  <si>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</si>
  <si>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</si>
  <si>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</si>
  <si>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</si>
  <si>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</si>
  <si>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</si>
  <si>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</si>
  <si>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</si>
  <si>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</si>
  <si>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</si>
  <si>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</si>
  <si>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</si>
  <si>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</si>
  <si>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</si>
  <si>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</si>
  <si>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</si>
  <si>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</si>
  <si>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</si>
  <si>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</si>
  <si>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</si>
  <si>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</si>
  <si>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</si>
  <si>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</si>
  <si>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</si>
  <si>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</si>
  <si>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</si>
  <si>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</si>
  <si>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</si>
  <si>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</si>
  <si>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</si>
  <si>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</si>
  <si>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</si>
  <si>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</si>
  <si>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</si>
  <si>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</si>
  <si>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</si>
  <si>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</si>
  <si>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</si>
  <si>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</si>
  <si>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0.04</t>
  </si>
  <si>
    <t>大館市水道事業会計</t>
  </si>
  <si>
    <t>一般会計</t>
  </si>
  <si>
    <t>大館市介護保険特別会計</t>
  </si>
  <si>
    <t>大館市下水道事業会計</t>
  </si>
  <si>
    <t>大館市国民健康保険特別会計</t>
  </si>
  <si>
    <t>大館市病院事業会計</t>
  </si>
  <si>
    <t>大館市工業用水道事業会計</t>
  </si>
  <si>
    <t>大館市農業集落排水事業特別会計</t>
  </si>
  <si>
    <t>その他会計（赤字）</t>
  </si>
  <si>
    <t>その他会計（黒字）</t>
  </si>
  <si>
    <t>県北環境保全センター</t>
  </si>
  <si>
    <t>大館市土地開発公社</t>
  </si>
  <si>
    <t>大館市文教振興事業団</t>
  </si>
  <si>
    <t>秋田県市町村総合事務組合（一般会計）</t>
  </si>
  <si>
    <t>秋田県市町村総合事務組合（交通災害共済事業等特別会計）</t>
  </si>
  <si>
    <t>秋田県市町村会館管理組合（一般会計）</t>
  </si>
  <si>
    <t>秋田県後期高齢者医療広域連合（一般会計）</t>
  </si>
  <si>
    <t>秋田県後期高齢者医療広域連合（後期高齢者医療特別会計）</t>
  </si>
  <si>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</si>
  <si>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</si>
  <si>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</si>
  <si>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</si>
  <si>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</si>
  <si>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</si>
  <si>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</si>
  <si>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</si>
  <si>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</si>
  <si>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</si>
  <si>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</si>
  <si>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▲0</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</si>
  <si>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</si>
  <si>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</si>
  <si>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</si>
  <si>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</si>
  <si>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</si>
  <si>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</si>
  <si>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</si>
  <si>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</si>
  <si>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</si>
  <si>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</si>
  <si>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</si>
  <si>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xml:space="preserve">　将来負担比率、実質公債費比率ともに類似団体平均より高い水準にあるが、新規事業の総点検による地方債の借入抑制及び繰上償還、総合病院改築事業に係る償還額の減少等により地方債の元利償還金及び現在高の減少が続いていることや、庁舎建設基金の積み増しやふるさと応援寄附基金の増加等の要因から、両比率ともに改善傾向にある。
　今後はＨ29.3月に策定した公共施設等総合管理計画並びに今後予定している個別施設計画に基づき本庁舎建設事業など、施設の老朽化対策に取り組んでいくこととしており、比率の上昇は避けられない状態だが、引き続き新規事業の総点検による地方債の借入抑制およびふるさと応援寄附の推進等の歳入確保策の両面から、財政の健全化を図る。
</t>
    <rPh sb="1" eb="3">
      <t>ショウライ</t>
    </rPh>
    <rPh sb="3" eb="5">
      <t>フタン</t>
    </rPh>
    <rPh sb="5" eb="7">
      <t>ヒリツ</t>
    </rPh>
    <rPh sb="8" eb="13">
      <t>ジッシツコウサイヒ</t>
    </rPh>
    <rPh sb="13" eb="15">
      <t>ヒリツ</t>
    </rPh>
    <rPh sb="18" eb="24">
      <t>ルイジダンタイヘイキン</t>
    </rPh>
    <rPh sb="26" eb="27">
      <t>タカ</t>
    </rPh>
    <rPh sb="28" eb="30">
      <t>スイジュン</t>
    </rPh>
    <rPh sb="76" eb="77">
      <t>ゲン</t>
    </rPh>
    <rPh sb="77" eb="78">
      <t>ショウ</t>
    </rPh>
    <rPh sb="78" eb="79">
      <t>トウ</t>
    </rPh>
    <rPh sb="91" eb="92">
      <t>オヨ</t>
    </rPh>
    <rPh sb="97" eb="99">
      <t>ゲンショウ</t>
    </rPh>
    <rPh sb="100" eb="101">
      <t>ツヅ</t>
    </rPh>
    <rPh sb="134" eb="135">
      <t>トウ</t>
    </rPh>
    <rPh sb="136" eb="138">
      <t>ヨウイン</t>
    </rPh>
    <rPh sb="141" eb="142">
      <t>リョウ</t>
    </rPh>
    <rPh sb="142" eb="144">
      <t>ヒリツ</t>
    </rPh>
    <rPh sb="147" eb="149">
      <t>カイゼン</t>
    </rPh>
    <rPh sb="149" eb="151">
      <t>ケイコウ</t>
    </rPh>
    <rPh sb="157" eb="159">
      <t>コンゴ</t>
    </rPh>
    <rPh sb="203" eb="208">
      <t>ホンチョウシャケンセツ</t>
    </rPh>
    <rPh sb="208" eb="210">
      <t>ジギョウ</t>
    </rPh>
    <rPh sb="213" eb="215">
      <t>シセツ</t>
    </rPh>
    <rPh sb="216" eb="219">
      <t>ロウキュウカ</t>
    </rPh>
    <rPh sb="219" eb="221">
      <t>タイサク</t>
    </rPh>
    <rPh sb="222" eb="223">
      <t>ト</t>
    </rPh>
    <rPh sb="224" eb="225">
      <t>ク</t>
    </rPh>
    <rPh sb="237" eb="239">
      <t>ヒリツ</t>
    </rPh>
    <rPh sb="240" eb="242">
      <t>ジョウショウ</t>
    </rPh>
    <rPh sb="243" eb="244">
      <t>サ</t>
    </rPh>
    <rPh sb="249" eb="251">
      <t>ジョウタイ</t>
    </rPh>
    <phoneticPr fontId="5"/>
  </si>
  <si>
    <t>　有形固定資産減価償却率は56.1％と類似団体平均を若干上回っている。将来負担比率は改善傾向にあるものの、既発行地方債残高並びに総合病院改築に伴う償還金の影響により、74.2％と類似団体平均を大きく上回っており、施設の老朽化対策については、将来負担比率のさらなる増加が懸念されるため計画的に行えない状況にある。
　今後は新規事業の総点検による歳出抑制に引き続き取り組むことで将来負担比率の改善を図りつつ、Ｈ29.3月に策定した公共施設等総合管理計画並びに今後策定を予定している個別施設計画に基づき、本庁舎建替え事業等施設の老朽化対策に取り組んでいく。</t>
    <rPh sb="1" eb="12">
      <t>ユウケイコテイシサンゲンカショウキャクリツ</t>
    </rPh>
    <rPh sb="19" eb="25">
      <t>ルイジダンタイヘイキン</t>
    </rPh>
    <rPh sb="26" eb="28">
      <t>ジャッカン</t>
    </rPh>
    <rPh sb="28" eb="30">
      <t>ウワマワ</t>
    </rPh>
    <rPh sb="35" eb="37">
      <t>ショウライ</t>
    </rPh>
    <rPh sb="37" eb="39">
      <t>フタン</t>
    </rPh>
    <rPh sb="39" eb="41">
      <t>ヒリツ</t>
    </rPh>
    <rPh sb="44" eb="46">
      <t>ケイコウ</t>
    </rPh>
    <rPh sb="53" eb="54">
      <t>キ</t>
    </rPh>
    <rPh sb="54" eb="56">
      <t>ハッコウ</t>
    </rPh>
    <rPh sb="56" eb="59">
      <t>チホウサイ</t>
    </rPh>
    <rPh sb="59" eb="61">
      <t>ザンダカ</t>
    </rPh>
    <rPh sb="61" eb="62">
      <t>ナラ</t>
    </rPh>
    <rPh sb="64" eb="66">
      <t>ソウゴウ</t>
    </rPh>
    <rPh sb="66" eb="68">
      <t>ビョウイン</t>
    </rPh>
    <rPh sb="68" eb="70">
      <t>カイチク</t>
    </rPh>
    <rPh sb="71" eb="72">
      <t>トモナ</t>
    </rPh>
    <rPh sb="73" eb="76">
      <t>ショウカンキン</t>
    </rPh>
    <rPh sb="77" eb="79">
      <t>エイキョウ</t>
    </rPh>
    <rPh sb="89" eb="95">
      <t>ルイジダンタイヘイキン</t>
    </rPh>
    <rPh sb="96" eb="97">
      <t>オオ</t>
    </rPh>
    <rPh sb="99" eb="101">
      <t>ウワマワ</t>
    </rPh>
    <rPh sb="120" eb="126">
      <t>ショウライフタンヒリツ</t>
    </rPh>
    <rPh sb="131" eb="133">
      <t>ゾウカ</t>
    </rPh>
    <rPh sb="134" eb="136">
      <t>ケネン</t>
    </rPh>
    <rPh sb="141" eb="144">
      <t>ケイカクテキ</t>
    </rPh>
    <rPh sb="145" eb="146">
      <t>オコナ</t>
    </rPh>
    <rPh sb="149" eb="151">
      <t>ジョウキョウ</t>
    </rPh>
    <rPh sb="157" eb="159">
      <t>コンゴ</t>
    </rPh>
    <rPh sb="160" eb="162">
      <t>シンキ</t>
    </rPh>
    <rPh sb="162" eb="164">
      <t>ジギョウ</t>
    </rPh>
    <rPh sb="165" eb="168">
      <t>ソウテンケン</t>
    </rPh>
    <rPh sb="171" eb="173">
      <t>サイシュツ</t>
    </rPh>
    <rPh sb="173" eb="175">
      <t>ヨクセイ</t>
    </rPh>
    <rPh sb="176" eb="177">
      <t>ヒ</t>
    </rPh>
    <rPh sb="178" eb="179">
      <t>ツヅ</t>
    </rPh>
    <rPh sb="180" eb="181">
      <t>ト</t>
    </rPh>
    <rPh sb="182" eb="183">
      <t>ク</t>
    </rPh>
    <rPh sb="187" eb="189">
      <t>ショウライ</t>
    </rPh>
    <rPh sb="189" eb="191">
      <t>フタン</t>
    </rPh>
    <rPh sb="191" eb="193">
      <t>ヒリツ</t>
    </rPh>
    <rPh sb="194" eb="196">
      <t>カイゼン</t>
    </rPh>
    <rPh sb="197" eb="198">
      <t>ハカ</t>
    </rPh>
    <rPh sb="229" eb="231">
      <t>サクテイ</t>
    </rPh>
    <rPh sb="257" eb="258">
      <t>トウ</t>
    </rPh>
    <rPh sb="258" eb="260">
      <t>シセツ</t>
    </rPh>
    <rPh sb="261" eb="266">
      <t>ロウキュウカタイサク</t>
    </rPh>
    <rPh sb="267" eb="268">
      <t>ト</t>
    </rPh>
    <rPh sb="269" eb="270">
      <t>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</si>
</sst>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112" xfId="33" quotePrefix="1"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8" fillId="0" borderId="41" xfId="34" applyFont="1" applyFill="1" applyBorder="1" applyAlignment="1" applyProtection="1">
      <alignment horizontal="left" vertical="top" wrapText="1"/>
      <protection locked="0"/>
    </xf>
    <xf numFmtId="0" fontId="8" fillId="0" borderId="12" xfId="34" applyFont="1" applyFill="1" applyBorder="1" applyAlignment="1" applyProtection="1">
      <alignment horizontal="left" vertical="top" wrapText="1"/>
      <protection locked="0"/>
    </xf>
    <xf numFmtId="0" fontId="8" fillId="0" borderId="46" xfId="34" applyFont="1" applyFill="1" applyBorder="1" applyAlignment="1" applyProtection="1">
      <alignment horizontal="left" vertical="top" wrapText="1"/>
      <protection locked="0"/>
    </xf>
    <xf numFmtId="0" fontId="8" fillId="0" borderId="60" xfId="34" applyFont="1" applyFill="1" applyBorder="1" applyAlignment="1" applyProtection="1">
      <alignment horizontal="left" vertical="top" wrapText="1"/>
      <protection locked="0"/>
    </xf>
    <xf numFmtId="0" fontId="8" fillId="0" borderId="0" xfId="34" applyFont="1" applyFill="1" applyBorder="1" applyAlignment="1" applyProtection="1">
      <alignment horizontal="left" vertical="top" wrapText="1"/>
      <protection locked="0"/>
    </xf>
    <xf numFmtId="0" fontId="8" fillId="0" borderId="38" xfId="34" applyFont="1" applyFill="1" applyBorder="1" applyAlignment="1" applyProtection="1">
      <alignment horizontal="left" vertical="top" wrapText="1"/>
      <protection locked="0"/>
    </xf>
    <xf numFmtId="0" fontId="8" fillId="0" borderId="37" xfId="34" applyFont="1" applyFill="1" applyBorder="1" applyAlignment="1" applyProtection="1">
      <alignment horizontal="left" vertical="top" wrapText="1"/>
      <protection locked="0"/>
    </xf>
    <xf numFmtId="0" fontId="8" fillId="0" borderId="49" xfId="34" applyFont="1" applyFill="1" applyBorder="1" applyAlignment="1" applyProtection="1">
      <alignment horizontal="left" vertical="top" wrapText="1"/>
      <protection locked="0"/>
    </xf>
    <xf numFmtId="0" fontId="8"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50880</c:v>
                </c:pt>
                <c:pt idx="1">
                  <c:v>63956</c:v>
                </c:pt>
                <c:pt idx="2">
                  <c:v>66255</c:v>
                </c:pt>
                <c:pt idx="3">
                  <c:v>54227</c:v>
                </c:pt>
                <c:pt idx="4">
                  <c:v>57295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48608</c:v>
                </c:pt>
                <c:pt idx="1">
                  <c:v>73804</c:v>
                </c:pt>
                <c:pt idx="2">
                  <c:v>58297</c:v>
                </c:pt>
                <c:pt idx="3">
                  <c:v>74747</c:v>
                </c:pt>
                <c:pt idx="4">
                  <c:v>49509</c:v>
                </c:pt>
              </c:numCache>
            </c:numRef>
          </c:val>
          <c:smooth val="0"/>
        </c:ser>
        <c:dLbls>
          <c:showLegendKey val="0"/>
          <c:showVal val="0"/>
          <c:showCatName val="0"/>
          <c:showSerName val="0"/>
          <c:showPercent val="0"/>
          <c:showBubbleSize val="0"/>
        </c:dLbls>
        <c:marker val="1"/>
        <c:smooth val="0"/>
        <c:axId val="308080168"/>
        <c:axId val="308080552"/>
      </c:lineChart>
      <c:catAx>
        <c:axId val="30808016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08080552"/>
        <c:crosses val="autoZero"/>
        <c:auto val="1"/>
        <c:lblAlgn val="ctr"/>
        <c:lblOffset val="100"/>
        <c:tickLblSkip val="1"/>
        <c:tickMarkSkip val="1"/>
        <c:noMultiLvlLbl val="0"/>
      </c:catAx>
      <c:valAx>
        <c:axId val="308080552"/>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080801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7.51</c:v>
                </c:pt>
                <c:pt idx="1">
                  <c:v>6.01</c:v>
                </c:pt>
                <c:pt idx="2">
                  <c:v>9.3000000000000007</c:v>
                </c:pt>
                <c:pt idx="3">
                  <c:v>7.64</c:v>
                </c:pt>
                <c:pt idx="4">
                  <c:v>5.51</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8.25</c:v>
                </c:pt>
                <c:pt idx="1">
                  <c:v>8.4600000000000009</c:v>
                </c:pt>
                <c:pt idx="2">
                  <c:v>6.78</c:v>
                </c:pt>
                <c:pt idx="3">
                  <c:v>8.2799999999999994</c:v>
                </c:pt>
                <c:pt idx="4">
                  <c:v>8.9</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377071432"/>
        <c:axId val="3770718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1.05</c:v>
                </c:pt>
                <c:pt idx="1">
                  <c:v>0.73</c:v>
                </c:pt>
                <c:pt idx="2">
                  <c:v>3.27</c:v>
                </c:pt>
                <c:pt idx="3">
                  <c:v>1.84</c:v>
                </c:pt>
                <c:pt idx="4">
                  <c:v>-0.04</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377071432"/>
        <c:axId val="377071816"/>
      </c:lineChart>
      <c:catAx>
        <c:axId val="3770714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77071816"/>
        <c:crosses val="autoZero"/>
        <c:auto val="1"/>
        <c:lblAlgn val="ctr"/>
        <c:lblOffset val="100"/>
        <c:tickLblSkip val="1"/>
        <c:tickMarkSkip val="1"/>
        <c:noMultiLvlLbl val="0"/>
      </c:catAx>
      <c:valAx>
        <c:axId val="3770718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70714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0.13</c:v>
                </c:pt>
                <c:pt idx="2">
                  <c:v>#N/A</c:v>
                </c:pt>
                <c:pt idx="3">
                  <c:v>7.0000000000000007E-2</c:v>
                </c:pt>
                <c:pt idx="4">
                  <c:v>#N/A</c:v>
                </c:pt>
                <c:pt idx="5">
                  <c:v>7.0000000000000007E-2</c:v>
                </c:pt>
                <c:pt idx="6">
                  <c:v>#N/A</c:v>
                </c:pt>
                <c:pt idx="7">
                  <c:v>0.04</c:v>
                </c:pt>
                <c:pt idx="8">
                  <c:v>#N/A</c:v>
                </c:pt>
                <c:pt idx="9">
                  <c:v>0.04</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大館市農業集落排水事業特別会計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0.02</c:v>
                </c:pt>
                <c:pt idx="2">
                  <c:v>#N/A</c:v>
                </c:pt>
                <c:pt idx="3">
                  <c:v>0.02</c:v>
                </c:pt>
                <c:pt idx="4">
                  <c:v>#N/A</c:v>
                </c:pt>
                <c:pt idx="5">
                  <c:v>0.02</c:v>
                </c:pt>
                <c:pt idx="6">
                  <c:v>#N/A</c:v>
                </c:pt>
                <c:pt idx="7">
                  <c:v>0.02</c:v>
                </c:pt>
                <c:pt idx="8">
                  <c:v>#N/A</c:v>
                </c:pt>
                <c:pt idx="9">
                  <c:v>0.01</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大館市工業用水道事業会計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0.44</c:v>
                </c:pt>
                <c:pt idx="2">
                  <c:v>#N/A</c:v>
                </c:pt>
                <c:pt idx="3">
                  <c:v>0.39</c:v>
                </c:pt>
                <c:pt idx="4">
                  <c:v>#N/A</c:v>
                </c:pt>
                <c:pt idx="5">
                  <c:v>0.33</c:v>
                </c:pt>
                <c:pt idx="6">
                  <c:v>#N/A</c:v>
                </c:pt>
                <c:pt idx="7">
                  <c:v>0.31</c:v>
                </c:pt>
                <c:pt idx="8">
                  <c:v>#N/A</c:v>
                </c:pt>
                <c:pt idx="9">
                  <c:v>0.41</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大館市病院事業会計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1.43</c:v>
                </c:pt>
                <c:pt idx="2">
                  <c:v>#N/A</c:v>
                </c:pt>
                <c:pt idx="3">
                  <c:v>2.94</c:v>
                </c:pt>
                <c:pt idx="4">
                  <c:v>#N/A</c:v>
                </c:pt>
                <c:pt idx="5">
                  <c:v>2.89</c:v>
                </c:pt>
                <c:pt idx="6">
                  <c:v>#N/A</c:v>
                </c:pt>
                <c:pt idx="7">
                  <c:v>1.91</c:v>
                </c:pt>
                <c:pt idx="8">
                  <c:v>#N/A</c:v>
                </c:pt>
                <c:pt idx="9">
                  <c:v>1.1399999999999999</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大館市国民健康保険特別会計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1.5</c:v>
                </c:pt>
                <c:pt idx="2">
                  <c:v>#N/A</c:v>
                </c:pt>
                <c:pt idx="3">
                  <c:v>1.69</c:v>
                </c:pt>
                <c:pt idx="4">
                  <c:v>#N/A</c:v>
                </c:pt>
                <c:pt idx="5">
                  <c:v>2.16</c:v>
                </c:pt>
                <c:pt idx="6">
                  <c:v>#N/A</c:v>
                </c:pt>
                <c:pt idx="7">
                  <c:v>1.5</c:v>
                </c:pt>
                <c:pt idx="8">
                  <c:v>#N/A</c:v>
                </c:pt>
                <c:pt idx="9">
                  <c:v>1.28</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大館市下水道事業会計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1.48</c:v>
                </c:pt>
                <c:pt idx="2">
                  <c:v>#N/A</c:v>
                </c:pt>
                <c:pt idx="3">
                  <c:v>1.57</c:v>
                </c:pt>
                <c:pt idx="4">
                  <c:v>#N/A</c:v>
                </c:pt>
                <c:pt idx="5">
                  <c:v>1.74</c:v>
                </c:pt>
                <c:pt idx="6">
                  <c:v>#N/A</c:v>
                </c:pt>
                <c:pt idx="7">
                  <c:v>1.86</c:v>
                </c:pt>
                <c:pt idx="8">
                  <c:v>#N/A</c:v>
                </c:pt>
                <c:pt idx="9">
                  <c:v>2.04</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大館市介護保険特別会計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0.97</c:v>
                </c:pt>
                <c:pt idx="2">
                  <c:v>#N/A</c:v>
                </c:pt>
                <c:pt idx="3">
                  <c:v>1.17</c:v>
                </c:pt>
                <c:pt idx="4">
                  <c:v>#N/A</c:v>
                </c:pt>
                <c:pt idx="5">
                  <c:v>1.82</c:v>
                </c:pt>
                <c:pt idx="6">
                  <c:v>#N/A</c:v>
                </c:pt>
                <c:pt idx="7">
                  <c:v>1.59</c:v>
                </c:pt>
                <c:pt idx="8">
                  <c:v>#N/A</c:v>
                </c:pt>
                <c:pt idx="9">
                  <c:v>2.2999999999999998</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7.44</c:v>
                </c:pt>
                <c:pt idx="2">
                  <c:v>#N/A</c:v>
                </c:pt>
                <c:pt idx="3">
                  <c:v>5.95</c:v>
                </c:pt>
                <c:pt idx="4">
                  <c:v>#N/A</c:v>
                </c:pt>
                <c:pt idx="5">
                  <c:v>9.24</c:v>
                </c:pt>
                <c:pt idx="6">
                  <c:v>#N/A</c:v>
                </c:pt>
                <c:pt idx="7">
                  <c:v>7.6</c:v>
                </c:pt>
                <c:pt idx="8">
                  <c:v>#N/A</c:v>
                </c:pt>
                <c:pt idx="9">
                  <c:v>5.47</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大館市水道事業会計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8.76</c:v>
                </c:pt>
                <c:pt idx="2">
                  <c:v>#N/A</c:v>
                </c:pt>
                <c:pt idx="3">
                  <c:v>8.92</c:v>
                </c:pt>
                <c:pt idx="4">
                  <c:v>#N/A</c:v>
                </c:pt>
                <c:pt idx="5">
                  <c:v>9.4700000000000006</c:v>
                </c:pt>
                <c:pt idx="6">
                  <c:v>#N/A</c:v>
                </c:pt>
                <c:pt idx="7">
                  <c:v>9.66</c:v>
                </c:pt>
                <c:pt idx="8">
                  <c:v>#N/A</c:v>
                </c:pt>
                <c:pt idx="9">
                  <c:v>8.9</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377628056"/>
        <c:axId val="377628440"/>
      </c:barChart>
      <c:catAx>
        <c:axId val="3776280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77628440"/>
        <c:crosses val="autoZero"/>
        <c:auto val="1"/>
        <c:lblAlgn val="ctr"/>
        <c:lblOffset val="100"/>
        <c:tickLblSkip val="1"/>
        <c:tickMarkSkip val="1"/>
        <c:noMultiLvlLbl val="0"/>
      </c:catAx>
      <c:valAx>
        <c:axId val="3776284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762805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3420</c:v>
                </c:pt>
                <c:pt idx="5">
                  <c:v>3431</c:v>
                </c:pt>
                <c:pt idx="8">
                  <c:v>3446</c:v>
                </c:pt>
                <c:pt idx="11">
                  <c:v>3297</c:v>
                </c:pt>
                <c:pt idx="14">
                  <c:v>3357</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208</c:v>
                </c:pt>
                <c:pt idx="3">
                  <c:v>207</c:v>
                </c:pt>
                <c:pt idx="6">
                  <c:v>206</c:v>
                </c:pt>
                <c:pt idx="9">
                  <c:v>204</c:v>
                </c:pt>
                <c:pt idx="12">
                  <c:v>201</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1847</c:v>
                </c:pt>
                <c:pt idx="3">
                  <c:v>1739</c:v>
                </c:pt>
                <c:pt idx="6">
                  <c:v>1556</c:v>
                </c:pt>
                <c:pt idx="9">
                  <c:v>1661</c:v>
                </c:pt>
                <c:pt idx="12">
                  <c:v>1619</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3931</c:v>
                </c:pt>
                <c:pt idx="3">
                  <c:v>3749</c:v>
                </c:pt>
                <c:pt idx="6">
                  <c:v>3531</c:v>
                </c:pt>
                <c:pt idx="9">
                  <c:v>3274</c:v>
                </c:pt>
                <c:pt idx="12">
                  <c:v>3181</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393837512"/>
        <c:axId val="3938367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2566</c:v>
                </c:pt>
                <c:pt idx="2">
                  <c:v>#N/A</c:v>
                </c:pt>
                <c:pt idx="3">
                  <c:v>#N/A</c:v>
                </c:pt>
                <c:pt idx="4">
                  <c:v>2264</c:v>
                </c:pt>
                <c:pt idx="5">
                  <c:v>#N/A</c:v>
                </c:pt>
                <c:pt idx="6">
                  <c:v>#N/A</c:v>
                </c:pt>
                <c:pt idx="7">
                  <c:v>1847</c:v>
                </c:pt>
                <c:pt idx="8">
                  <c:v>#N/A</c:v>
                </c:pt>
                <c:pt idx="9">
                  <c:v>#N/A</c:v>
                </c:pt>
                <c:pt idx="10">
                  <c:v>1842</c:v>
                </c:pt>
                <c:pt idx="11">
                  <c:v>#N/A</c:v>
                </c:pt>
                <c:pt idx="12">
                  <c:v>#N/A</c:v>
                </c:pt>
                <c:pt idx="13">
                  <c:v>1644</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393837512"/>
        <c:axId val="393836728"/>
      </c:lineChart>
      <c:catAx>
        <c:axId val="393837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93836728"/>
        <c:crosses val="autoZero"/>
        <c:auto val="1"/>
        <c:lblAlgn val="ctr"/>
        <c:lblOffset val="100"/>
        <c:tickLblSkip val="1"/>
        <c:tickMarkSkip val="1"/>
        <c:noMultiLvlLbl val="0"/>
      </c:catAx>
      <c:valAx>
        <c:axId val="3938367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38375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36158</c:v>
                </c:pt>
                <c:pt idx="5">
                  <c:v>36898</c:v>
                </c:pt>
                <c:pt idx="8">
                  <c:v>37361</c:v>
                </c:pt>
                <c:pt idx="11">
                  <c:v>37423</c:v>
                </c:pt>
                <c:pt idx="14">
                  <c:v>36979</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2540</c:v>
                </c:pt>
                <c:pt idx="5">
                  <c:v>2370</c:v>
                </c:pt>
                <c:pt idx="8">
                  <c:v>2340</c:v>
                </c:pt>
                <c:pt idx="11">
                  <c:v>2459</c:v>
                </c:pt>
                <c:pt idx="14">
                  <c:v>2686</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5855</c:v>
                </c:pt>
                <c:pt idx="5">
                  <c:v>6395</c:v>
                </c:pt>
                <c:pt idx="8">
                  <c:v>5886</c:v>
                </c:pt>
                <c:pt idx="11">
                  <c:v>7217</c:v>
                </c:pt>
                <c:pt idx="14">
                  <c:v>7868</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6081</c:v>
                </c:pt>
                <c:pt idx="3">
                  <c:v>5418</c:v>
                </c:pt>
                <c:pt idx="6">
                  <c:v>7069</c:v>
                </c:pt>
                <c:pt idx="9">
                  <c:v>6451</c:v>
                </c:pt>
                <c:pt idx="12">
                  <c:v>5928</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25724</c:v>
                </c:pt>
                <c:pt idx="3">
                  <c:v>24885</c:v>
                </c:pt>
                <c:pt idx="6">
                  <c:v>26056</c:v>
                </c:pt>
                <c:pt idx="9">
                  <c:v>25055</c:v>
                </c:pt>
                <c:pt idx="12">
                  <c:v>24371</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1508</c:v>
                </c:pt>
                <c:pt idx="3">
                  <c:v>1301</c:v>
                </c:pt>
                <c:pt idx="6">
                  <c:v>1096</c:v>
                </c:pt>
                <c:pt idx="9">
                  <c:v>892</c:v>
                </c:pt>
                <c:pt idx="12">
                  <c:v>681</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32234</c:v>
                </c:pt>
                <c:pt idx="3">
                  <c:v>32079</c:v>
                </c:pt>
                <c:pt idx="6">
                  <c:v>31760</c:v>
                </c:pt>
                <c:pt idx="9">
                  <c:v>31544</c:v>
                </c:pt>
                <c:pt idx="12">
                  <c:v>30623</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393835552"/>
        <c:axId val="3938371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20994</c:v>
                </c:pt>
                <c:pt idx="2">
                  <c:v>#N/A</c:v>
                </c:pt>
                <c:pt idx="3">
                  <c:v>#N/A</c:v>
                </c:pt>
                <c:pt idx="4">
                  <c:v>18019</c:v>
                </c:pt>
                <c:pt idx="5">
                  <c:v>#N/A</c:v>
                </c:pt>
                <c:pt idx="6">
                  <c:v>#N/A</c:v>
                </c:pt>
                <c:pt idx="7">
                  <c:v>20393</c:v>
                </c:pt>
                <c:pt idx="8">
                  <c:v>#N/A</c:v>
                </c:pt>
                <c:pt idx="9">
                  <c:v>#N/A</c:v>
                </c:pt>
                <c:pt idx="10">
                  <c:v>16843</c:v>
                </c:pt>
                <c:pt idx="11">
                  <c:v>#N/A</c:v>
                </c:pt>
                <c:pt idx="12">
                  <c:v>#N/A</c:v>
                </c:pt>
                <c:pt idx="13">
                  <c:v>14070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393835552"/>
        <c:axId val="393837120"/>
      </c:lineChart>
      <c:catAx>
        <c:axId val="393835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93837120"/>
        <c:crosses val="autoZero"/>
        <c:auto val="1"/>
        <c:lblAlgn val="ctr"/>
        <c:lblOffset val="100"/>
        <c:tickLblSkip val="1"/>
        <c:tickMarkSkip val="1"/>
        <c:noMultiLvlLbl val="0"/>
      </c:catAx>
      <c:valAx>
        <c:axId val="3938371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38355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{012B2AA5-6B0A-4E56-B321-FD9CEB880623}</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{9385D4CA-3CA3-4FBA-83AC-A0B6E10ABCBA}</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{52B64228-C695-4473-A3DA-4CD588BE4254}</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{8AB2BCD8-E150-4A87-8267-A75519B1D566}</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{1B941291-F2A9-4F5C-B82B-ED7B9D604359}</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4">
                  <c:v>56.1</c:v>
                </c:pt>
              </c:numCache>
            </c:numRef>
          </c:xVal>
          <c:yVal>
            <c:numRef>
              <c:f>公会計指標分析・財政指標組合せ分析表!$K$51:$O$51</c:f>
              <c:numCache>
                <c:formatCode>#,##0.0;"▲ "#,##0.0</c:formatCode>
                <c:ptCount val="5"/>
                <c:pt idx="4">
                  <c:v>74.2</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{F3676C92-DD06-4178-8DFE-A5E86AF2394F}</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{2172B4A9-713C-429B-B210-4D7C97F78887}</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{B063CA1D-B2BB-471F-A9CD-F58741948EF4}</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dlblFieldTable>
                    <c15:dlblFTEntry>
                      <c15:txfldGUID>{F6BA2505-C277-43A8-A1FA-07F7E5AFC9DD}</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{E9932EB3-9DE8-437F-A599-D568B387A829}</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4">
                  <c:v>54.5</c:v>
                </c:pt>
              </c:numCache>
            </c:numRef>
          </c:xVal>
          <c:yVal>
            <c:numRef>
              <c:f>公会計指標分析・財政指標組合せ分析表!$K$55:$O$55</c:f>
              <c:numCache>
                <c:formatCode>#,##0.0;"▲ "#,##0.0</c:formatCode>
                <c:ptCount val="5"/>
                <c:pt idx="4">
                  <c:v>33.1</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393836336"/>
        <c:axId val="393834376"/>
      </c:scatterChart>
      <c:valAx>
        <c:axId val="393836336"/>
        <c:scaling>
          <c:orientation val="minMax"/>
          <c:max val="56.300000000000004"/>
          <c:min val="54.4"/>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93834376"/>
        <c:crosses val="autoZero"/>
        <c:crossBetween val="midCat"/>
      </c:valAx>
      <c:valAx>
        <c:axId val="393834376"/>
        <c:scaling>
          <c:orientation val="minMax"/>
          <c:max val="82"/>
          <c:min val="2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9383633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dlblFieldTable>
                    <c15:dlblFTEntry>
                      <c15:txfldGUID>{90BA6CCB-953F-4FEF-97B4-DC1263A48BB9}</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dlblFieldTable>
                    <c15:dlblFTEntry>
                      <c15:txfldGUID>{FF655FAB-59CB-4ABB-8306-BD92499DEF4F}</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dlblFieldTable>
                    <c15:dlblFTEntry>
                      <c15:txfldGUID>{C39F9A8A-296C-4219-A97E-D10B6EBE11EF}</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dlblFieldTable>
                    <c15:dlblFTEntry>
                      <c15:txfldGUID>{544675C6-14D8-445E-BEFB-D66574DC5061}</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dlblFieldTable>
                    <c15:dlblFTEntry>
                      <c15:txfldGUID>{D9137B6B-0354-404C-AD80-9348BC0E666B}</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14.8</c:v>
                </c:pt>
                <c:pt idx="1">
                  <c:v>13.4</c:v>
                </c:pt>
                <c:pt idx="2">
                  <c:v>11.6</c:v>
                </c:pt>
                <c:pt idx="3">
                  <c:v>10.6</c:v>
                </c:pt>
                <c:pt idx="4">
                  <c:v>9.4</c:v>
                </c:pt>
              </c:numCache>
            </c:numRef>
          </c:xVal>
          <c:yVal>
            <c:numRef>
              <c:f>公会計指標分析・財政指標組合せ分析表!$K$73:$O$73</c:f>
              <c:numCache>
                <c:formatCode>#,##0.0;"▲ "#,##0.0</c:formatCode>
                <c:ptCount val="5"/>
                <c:pt idx="0">
                  <c:v>109.6</c:v>
                </c:pt>
                <c:pt idx="1">
                  <c:v>93.9</c:v>
                </c:pt>
                <c:pt idx="2">
                  <c:v>108.3</c:v>
                </c:pt>
                <c:pt idx="3">
                  <c:v>87.9</c:v>
                </c:pt>
                <c:pt idx="4">
                  <c:v>74.2</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dlblFieldTable>
                    <c15:dlblFTEntry>
                      <c15:txfldGUID>{C434FABB-A397-4EC8-BA0B-A1579187EB12}</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dlblFieldTable>
                    <c15:dlblFTEntry>
                      <c15:txfldGUID>{77345F3E-CB7E-4C5A-B35B-1DFBA704B3F5}</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dlblFieldTable>
                    <c15:dlblFTEntry>
                      <c15:txfldGUID>{4878210D-0331-4BE7-AB72-0AB1D7EA5B9F}</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dlblFieldTable>
                    <c15:dlblFTEntry>
                      <c15:txfldGUID>{9D22B9BC-1CE9-4941-BBDE-08FE5E208F3B}</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dlblFieldTable>
                    <c15:dlblFTEntry>
                      <c15:txfldGUID>{573EE12C-CD38-46C3-9836-FD1638ED9A7F}</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10.3</c:v>
                </c:pt>
                <c:pt idx="1">
                  <c:v>9.6</c:v>
                </c:pt>
                <c:pt idx="2">
                  <c:v>8.8000000000000007</c:v>
                </c:pt>
                <c:pt idx="3">
                  <c:v>7.8</c:v>
                </c:pt>
                <c:pt idx="4">
                  <c:v>7.5</c:v>
                </c:pt>
              </c:numCache>
            </c:numRef>
          </c:xVal>
          <c:yVal>
            <c:numRef>
              <c:f>公会計指標分析・財政指標組合せ分析表!$K$77:$O$77</c:f>
              <c:numCache>
                <c:formatCode>#,##0.0;"▲ "#,##0.0</c:formatCode>
                <c:ptCount val="5"/>
                <c:pt idx="0">
                  <c:v>58.2</c:v>
                </c:pt>
                <c:pt idx="1">
                  <c:v>50.3</c:v>
                </c:pt>
                <c:pt idx="2">
                  <c:v>45.9</c:v>
                </c:pt>
                <c:pt idx="3">
                  <c:v>37.299999999999997</c:v>
                </c:pt>
                <c:pt idx="4">
                  <c:v>33.1</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400322432"/>
        <c:axId val="400320472"/>
      </c:scatterChart>
      <c:valAx>
        <c:axId val="400322432"/>
        <c:scaling>
          <c:orientation val="minMax"/>
          <c:max val="15.5"/>
          <c:min val="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00320472"/>
        <c:crosses val="autoZero"/>
        <c:crossBetween val="midCat"/>
      </c:valAx>
      <c:valAx>
        <c:axId val="400320472"/>
        <c:scaling>
          <c:orientation val="minMax"/>
          <c:max val="123"/>
          <c:min val="2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0032243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秋田県大館市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400">
              <a:solidFill>
                <a:srgbClr val="FF0000"/>
              </a:solidFill>
              <a:effectLst/>
              <a:latin typeface="+mn-lt"/>
              <a:ea typeface="+mn-ea"/>
              <a:cs typeface="+mn-cs"/>
            </a:rPr>
            <a:t>　</a:t>
          </a:r>
          <a:r>
            <a:rPr kumimoji="1" lang="ja-JP" altLang="ja-JP" sz="1200">
              <a:solidFill>
                <a:sysClr val="windowText" lastClr="000000"/>
              </a:solidFill>
              <a:effectLst/>
              <a:latin typeface="+mn-lt"/>
              <a:ea typeface="+mn-ea"/>
              <a:cs typeface="+mn-cs"/>
            </a:rPr>
            <a:t>新規事業の</a:t>
          </a:r>
          <a:r>
            <a:rPr kumimoji="1" lang="ja-JP" altLang="en-US" sz="1200">
              <a:solidFill>
                <a:sysClr val="windowText" lastClr="000000"/>
              </a:solidFill>
              <a:effectLst/>
              <a:latin typeface="+mn-lt"/>
              <a:ea typeface="+mn-ea"/>
              <a:cs typeface="+mn-cs"/>
            </a:rPr>
            <a:t>総点検による地方債の借入</a:t>
          </a:r>
          <a:r>
            <a:rPr kumimoji="1" lang="ja-JP" altLang="ja-JP" sz="1200">
              <a:solidFill>
                <a:sysClr val="windowText" lastClr="000000"/>
              </a:solidFill>
              <a:effectLst/>
              <a:latin typeface="+mn-lt"/>
              <a:ea typeface="+mn-ea"/>
              <a:cs typeface="+mn-cs"/>
            </a:rPr>
            <a:t>抑制及び繰上償還等により、一般会計等に係る地方債の元利償還金は減少傾向にある。</a:t>
          </a:r>
          <a:endParaRPr lang="ja-JP" altLang="ja-JP" sz="1200">
            <a:solidFill>
              <a:sysClr val="windowText" lastClr="000000"/>
            </a:solidFill>
            <a:effectLst/>
          </a:endParaRPr>
        </a:p>
        <a:p>
          <a:r>
            <a:rPr kumimoji="1" lang="ja-JP" altLang="ja-JP" sz="1200">
              <a:solidFill>
                <a:sysClr val="windowText" lastClr="000000"/>
              </a:solidFill>
              <a:effectLst/>
              <a:latin typeface="+mn-lt"/>
              <a:ea typeface="+mn-ea"/>
              <a:cs typeface="+mn-cs"/>
            </a:rPr>
            <a:t>　一方、医療情報システム更新に伴う病院事業債の増加に伴い、</a:t>
          </a:r>
          <a:r>
            <a:rPr kumimoji="1" lang="en-US" altLang="ja-JP" sz="1200">
              <a:solidFill>
                <a:sysClr val="windowText" lastClr="000000"/>
              </a:solidFill>
              <a:effectLst/>
              <a:latin typeface="+mn-lt"/>
              <a:ea typeface="+mn-ea"/>
              <a:cs typeface="+mn-cs"/>
            </a:rPr>
            <a:t>27</a:t>
          </a:r>
          <a:r>
            <a:rPr kumimoji="1" lang="ja-JP" altLang="en-US" sz="1200">
              <a:solidFill>
                <a:sysClr val="windowText" lastClr="000000"/>
              </a:solidFill>
              <a:effectLst/>
              <a:latin typeface="+mn-lt"/>
              <a:ea typeface="+mn-ea"/>
              <a:cs typeface="+mn-cs"/>
            </a:rPr>
            <a:t>年度において</a:t>
          </a:r>
          <a:r>
            <a:rPr kumimoji="1" lang="ja-JP" altLang="ja-JP" sz="1200">
              <a:solidFill>
                <a:sysClr val="windowText" lastClr="000000"/>
              </a:solidFill>
              <a:effectLst/>
              <a:latin typeface="+mn-lt"/>
              <a:ea typeface="+mn-ea"/>
              <a:cs typeface="+mn-cs"/>
            </a:rPr>
            <a:t>公営企業債の元利償還金に対する繰入金</a:t>
          </a:r>
          <a:r>
            <a:rPr kumimoji="1" lang="ja-JP" altLang="en-US" sz="1200">
              <a:solidFill>
                <a:sysClr val="windowText" lastClr="000000"/>
              </a:solidFill>
              <a:effectLst/>
              <a:latin typeface="+mn-lt"/>
              <a:ea typeface="+mn-ea"/>
              <a:cs typeface="+mn-cs"/>
            </a:rPr>
            <a:t>の</a:t>
          </a:r>
          <a:r>
            <a:rPr kumimoji="1" lang="ja-JP" altLang="ja-JP" sz="1200">
              <a:solidFill>
                <a:sysClr val="windowText" lastClr="000000"/>
              </a:solidFill>
              <a:effectLst/>
              <a:latin typeface="+mn-lt"/>
              <a:ea typeface="+mn-ea"/>
              <a:cs typeface="+mn-cs"/>
            </a:rPr>
            <a:t>増加がみられたが、</a:t>
          </a:r>
          <a:r>
            <a:rPr kumimoji="1" lang="en-US" altLang="ja-JP" sz="1200">
              <a:solidFill>
                <a:sysClr val="windowText" lastClr="000000"/>
              </a:solidFill>
              <a:effectLst/>
              <a:latin typeface="+mn-lt"/>
              <a:ea typeface="+mn-ea"/>
              <a:cs typeface="+mn-cs"/>
            </a:rPr>
            <a:t>28</a:t>
          </a:r>
          <a:r>
            <a:rPr kumimoji="1" lang="ja-JP" altLang="en-US" sz="1200">
              <a:solidFill>
                <a:sysClr val="windowText" lastClr="000000"/>
              </a:solidFill>
              <a:effectLst/>
              <a:latin typeface="+mn-lt"/>
              <a:ea typeface="+mn-ea"/>
              <a:cs typeface="+mn-cs"/>
            </a:rPr>
            <a:t>年度においては病院事業債の元利償還金の減少等により繰入金は低下した</a:t>
          </a:r>
          <a:r>
            <a:rPr kumimoji="1" lang="ja-JP" altLang="ja-JP" sz="1200">
              <a:solidFill>
                <a:sysClr val="windowText" lastClr="000000"/>
              </a:solidFill>
              <a:effectLst/>
              <a:latin typeface="+mn-lt"/>
              <a:ea typeface="+mn-ea"/>
              <a:cs typeface="+mn-cs"/>
            </a:rPr>
            <a:t>。</a:t>
          </a:r>
          <a:endParaRPr kumimoji="1" lang="en-US" altLang="ja-JP" sz="1200">
            <a:solidFill>
              <a:sysClr val="windowText" lastClr="000000"/>
            </a:solidFill>
            <a:effectLst/>
            <a:latin typeface="+mn-lt"/>
            <a:ea typeface="+mn-ea"/>
            <a:cs typeface="+mn-cs"/>
          </a:endParaRPr>
        </a:p>
        <a:p>
          <a:endParaRPr lang="ja-JP" altLang="ja-JP" sz="1200">
            <a:solidFill>
              <a:sysClr val="windowText" lastClr="000000"/>
            </a:solidFill>
            <a:effectLst/>
          </a:endParaRPr>
        </a:p>
        <a:p>
          <a:r>
            <a:rPr lang="ja-JP" altLang="ja-JP" sz="1200">
              <a:solidFill>
                <a:sysClr val="windowText" lastClr="000000"/>
              </a:solidFill>
              <a:effectLst/>
              <a:latin typeface="+mn-lt"/>
              <a:ea typeface="+mn-ea"/>
              <a:cs typeface="+mn-cs"/>
            </a:rPr>
            <a:t>　</a:t>
          </a:r>
          <a:r>
            <a:rPr lang="ja-JP" altLang="en-US" sz="1200">
              <a:solidFill>
                <a:sysClr val="windowText" lastClr="000000"/>
              </a:solidFill>
              <a:effectLst/>
              <a:latin typeface="+mn-lt"/>
              <a:ea typeface="+mn-ea"/>
              <a:cs typeface="+mn-cs"/>
            </a:rPr>
            <a:t>この結果、実質公債費比率は</a:t>
          </a:r>
          <a:r>
            <a:rPr lang="en-US" altLang="ja-JP" sz="1200">
              <a:solidFill>
                <a:sysClr val="windowText" lastClr="000000"/>
              </a:solidFill>
              <a:effectLst/>
              <a:latin typeface="+mn-lt"/>
              <a:ea typeface="+mn-ea"/>
              <a:cs typeface="+mn-cs"/>
            </a:rPr>
            <a:t>28</a:t>
          </a:r>
          <a:r>
            <a:rPr lang="ja-JP" altLang="en-US" sz="1200">
              <a:solidFill>
                <a:sysClr val="windowText" lastClr="000000"/>
              </a:solidFill>
              <a:effectLst/>
              <a:latin typeface="+mn-lt"/>
              <a:ea typeface="+mn-ea"/>
              <a:cs typeface="+mn-cs"/>
            </a:rPr>
            <a:t>年度に初めて一桁台の</a:t>
          </a:r>
          <a:r>
            <a:rPr lang="en-US" altLang="ja-JP" sz="1200">
              <a:solidFill>
                <a:sysClr val="windowText" lastClr="000000"/>
              </a:solidFill>
              <a:effectLst/>
              <a:latin typeface="+mn-lt"/>
              <a:ea typeface="+mn-ea"/>
              <a:cs typeface="+mn-cs"/>
            </a:rPr>
            <a:t>9.4</a:t>
          </a:r>
          <a:r>
            <a:rPr lang="ja-JP" altLang="en-US" sz="1200">
              <a:solidFill>
                <a:sysClr val="windowText" lastClr="000000"/>
              </a:solidFill>
              <a:effectLst/>
              <a:latin typeface="+mn-lt"/>
              <a:ea typeface="+mn-ea"/>
              <a:cs typeface="+mn-cs"/>
            </a:rPr>
            <a:t>％となり改善傾向にある。</a:t>
          </a:r>
          <a:r>
            <a:rPr lang="ja-JP" altLang="ja-JP" sz="1200">
              <a:solidFill>
                <a:sysClr val="windowText" lastClr="000000"/>
              </a:solidFill>
              <a:effectLst/>
              <a:latin typeface="+mn-lt"/>
              <a:ea typeface="+mn-ea"/>
              <a:cs typeface="+mn-cs"/>
            </a:rPr>
            <a:t>今後も新規事業の実施等について</a:t>
          </a:r>
          <a:r>
            <a:rPr lang="ja-JP" altLang="en-US" sz="1200">
              <a:solidFill>
                <a:sysClr val="windowText" lastClr="000000"/>
              </a:solidFill>
              <a:effectLst/>
              <a:latin typeface="+mn-lt"/>
              <a:ea typeface="+mn-ea"/>
              <a:cs typeface="+mn-cs"/>
            </a:rPr>
            <a:t>総点検</a:t>
          </a:r>
          <a:r>
            <a:rPr lang="ja-JP" altLang="ja-JP" sz="1200">
              <a:solidFill>
                <a:sysClr val="windowText" lastClr="000000"/>
              </a:solidFill>
              <a:effectLst/>
              <a:latin typeface="+mn-lt"/>
              <a:ea typeface="+mn-ea"/>
              <a:cs typeface="+mn-cs"/>
            </a:rPr>
            <a:t>を図り、地方債の借入抑制を図る。</a:t>
          </a:r>
          <a:endParaRPr lang="ja-JP" altLang="ja-JP" sz="1200">
            <a:solidFill>
              <a:sysClr val="windowText" lastClr="000000"/>
            </a:solidFill>
            <a:effectLst/>
          </a:endParaRPr>
        </a:p>
        <a:p>
          <a:endParaRPr kumimoji="1" lang="ja-JP" altLang="en-US" sz="1400">
            <a:solidFill>
              <a:sysClr val="windowText" lastClr="000000"/>
            </a:solidFill>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秋田県大館市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effectLst/>
              <a:latin typeface="+mn-lt"/>
              <a:ea typeface="+mn-ea"/>
              <a:cs typeface="+mn-cs"/>
            </a:rPr>
            <a:t>　</a:t>
          </a:r>
          <a:r>
            <a:rPr kumimoji="1" lang="ja-JP" altLang="ja-JP" sz="1400">
              <a:solidFill>
                <a:sysClr val="windowText" lastClr="000000"/>
              </a:solidFill>
              <a:effectLst/>
              <a:latin typeface="+mn-lt"/>
              <a:ea typeface="+mn-ea"/>
              <a:cs typeface="+mn-cs"/>
            </a:rPr>
            <a:t>新規事業の</a:t>
          </a:r>
          <a:r>
            <a:rPr kumimoji="1" lang="ja-JP" altLang="en-US" sz="1400">
              <a:solidFill>
                <a:sysClr val="windowText" lastClr="000000"/>
              </a:solidFill>
              <a:effectLst/>
              <a:latin typeface="+mn-lt"/>
              <a:ea typeface="+mn-ea"/>
              <a:cs typeface="+mn-cs"/>
            </a:rPr>
            <a:t>総点検による地方債の借入</a:t>
          </a:r>
          <a:r>
            <a:rPr kumimoji="1" lang="ja-JP" altLang="ja-JP" sz="1400">
              <a:solidFill>
                <a:sysClr val="windowText" lastClr="000000"/>
              </a:solidFill>
              <a:effectLst/>
              <a:latin typeface="+mn-lt"/>
              <a:ea typeface="+mn-ea"/>
              <a:cs typeface="+mn-cs"/>
            </a:rPr>
            <a:t>抑制及び繰上償還等により、一般会計等に係る地方債の現在高は減少傾向にある。また、総合病院改築事業に係る償還額は平成</a:t>
          </a:r>
          <a:r>
            <a:rPr kumimoji="1" lang="en-US" altLang="ja-JP" sz="1400">
              <a:solidFill>
                <a:sysClr val="windowText" lastClr="000000"/>
              </a:solidFill>
              <a:effectLst/>
              <a:latin typeface="+mn-lt"/>
              <a:ea typeface="+mn-ea"/>
              <a:cs typeface="+mn-cs"/>
            </a:rPr>
            <a:t>21</a:t>
          </a:r>
          <a:r>
            <a:rPr kumimoji="1" lang="ja-JP" altLang="ja-JP" sz="1400">
              <a:solidFill>
                <a:sysClr val="windowText" lastClr="000000"/>
              </a:solidFill>
              <a:effectLst/>
              <a:latin typeface="+mn-lt"/>
              <a:ea typeface="+mn-ea"/>
              <a:cs typeface="+mn-cs"/>
            </a:rPr>
            <a:t>年度がピークであることから、公営企業債等繰入見込額</a:t>
          </a:r>
          <a:r>
            <a:rPr kumimoji="1" lang="ja-JP" altLang="en-US" sz="1400">
              <a:solidFill>
                <a:sysClr val="windowText" lastClr="000000"/>
              </a:solidFill>
              <a:effectLst/>
              <a:latin typeface="+mn-lt"/>
              <a:ea typeface="+mn-ea"/>
              <a:cs typeface="+mn-cs"/>
            </a:rPr>
            <a:t>について</a:t>
          </a:r>
          <a:r>
            <a:rPr kumimoji="1" lang="ja-JP" altLang="ja-JP" sz="1400">
              <a:solidFill>
                <a:sysClr val="windowText" lastClr="000000"/>
              </a:solidFill>
              <a:effectLst/>
              <a:latin typeface="+mn-lt"/>
              <a:ea typeface="+mn-ea"/>
              <a:cs typeface="+mn-cs"/>
            </a:rPr>
            <a:t>今後</a:t>
          </a:r>
          <a:r>
            <a:rPr kumimoji="1" lang="ja-JP" altLang="en-US" sz="1400">
              <a:solidFill>
                <a:sysClr val="windowText" lastClr="000000"/>
              </a:solidFill>
              <a:effectLst/>
              <a:latin typeface="+mn-lt"/>
              <a:ea typeface="+mn-ea"/>
              <a:cs typeface="+mn-cs"/>
            </a:rPr>
            <a:t>も</a:t>
          </a:r>
          <a:r>
            <a:rPr kumimoji="1" lang="ja-JP" altLang="ja-JP" sz="1400">
              <a:solidFill>
                <a:sysClr val="windowText" lastClr="000000"/>
              </a:solidFill>
              <a:effectLst/>
              <a:latin typeface="+mn-lt"/>
              <a:ea typeface="+mn-ea"/>
              <a:cs typeface="+mn-cs"/>
            </a:rPr>
            <a:t>減少する見込みである。</a:t>
          </a:r>
          <a:endParaRPr lang="ja-JP" altLang="ja-JP" sz="1400">
            <a:solidFill>
              <a:sysClr val="windowText" lastClr="000000"/>
            </a:solidFill>
            <a:effectLst/>
          </a:endParaRPr>
        </a:p>
        <a:p>
          <a:r>
            <a:rPr kumimoji="1" lang="ja-JP" altLang="ja-JP" sz="1400">
              <a:solidFill>
                <a:sysClr val="windowText" lastClr="000000"/>
              </a:solidFill>
              <a:effectLst/>
              <a:latin typeface="+mn-lt"/>
              <a:ea typeface="+mn-ea"/>
              <a:cs typeface="+mn-cs"/>
            </a:rPr>
            <a:t>　また、庁舎建設基金の積み増しやふるさと応援寄附を積み立てるふるさと応援寄附基金の増加などにより、充当可能基金残高が増加したことも、分子の減少の要因となっている。</a:t>
          </a:r>
          <a:endParaRPr lang="ja-JP" altLang="ja-JP" sz="1400">
            <a:solidFill>
              <a:sysClr val="windowText" lastClr="000000"/>
            </a:solidFill>
            <a:effectLst/>
          </a:endParaRPr>
        </a:p>
        <a:p>
          <a:r>
            <a:rPr kumimoji="1" lang="ja-JP" altLang="ja-JP" sz="1400">
              <a:solidFill>
                <a:sysClr val="windowText" lastClr="000000"/>
              </a:solidFill>
              <a:effectLst/>
              <a:latin typeface="+mn-lt"/>
              <a:ea typeface="+mn-ea"/>
              <a:cs typeface="+mn-cs"/>
            </a:rPr>
            <a:t>　</a:t>
          </a:r>
          <a:r>
            <a:rPr kumimoji="1" lang="ja-JP" altLang="en-US" sz="1400">
              <a:solidFill>
                <a:sysClr val="windowText" lastClr="000000"/>
              </a:solidFill>
              <a:effectLst/>
              <a:latin typeface="+mn-lt"/>
              <a:ea typeface="+mn-ea"/>
              <a:cs typeface="+mn-cs"/>
            </a:rPr>
            <a:t>この結果、将来負担比率は</a:t>
          </a:r>
          <a:r>
            <a:rPr kumimoji="1" lang="en-US" altLang="ja-JP" sz="1400">
              <a:solidFill>
                <a:sysClr val="windowText" lastClr="000000"/>
              </a:solidFill>
              <a:effectLst/>
              <a:latin typeface="+mn-lt"/>
              <a:ea typeface="+mn-ea"/>
              <a:cs typeface="+mn-cs"/>
            </a:rPr>
            <a:t>13.7</a:t>
          </a:r>
          <a:r>
            <a:rPr kumimoji="1" lang="ja-JP" altLang="en-US" sz="1400">
              <a:solidFill>
                <a:sysClr val="windowText" lastClr="000000"/>
              </a:solidFill>
              <a:effectLst/>
              <a:latin typeface="+mn-lt"/>
              <a:ea typeface="+mn-ea"/>
              <a:cs typeface="+mn-cs"/>
            </a:rPr>
            <a:t>ポイント減の</a:t>
          </a:r>
          <a:r>
            <a:rPr kumimoji="1" lang="en-US" altLang="ja-JP" sz="1400">
              <a:solidFill>
                <a:sysClr val="windowText" lastClr="000000"/>
              </a:solidFill>
              <a:effectLst/>
              <a:latin typeface="+mn-lt"/>
              <a:ea typeface="+mn-ea"/>
              <a:cs typeface="+mn-cs"/>
            </a:rPr>
            <a:t>74.2</a:t>
          </a:r>
          <a:r>
            <a:rPr kumimoji="1" lang="ja-JP" altLang="en-US" sz="1400">
              <a:solidFill>
                <a:sysClr val="windowText" lastClr="000000"/>
              </a:solidFill>
              <a:effectLst/>
              <a:latin typeface="+mn-lt"/>
              <a:ea typeface="+mn-ea"/>
              <a:cs typeface="+mn-cs"/>
            </a:rPr>
            <a:t>％となり改善している。</a:t>
          </a:r>
          <a:endParaRPr kumimoji="1" lang="en-US" altLang="ja-JP" sz="1400">
            <a:solidFill>
              <a:sysClr val="windowText" lastClr="000000"/>
            </a:solidFill>
            <a:effectLst/>
            <a:latin typeface="+mn-lt"/>
            <a:ea typeface="+mn-ea"/>
            <a:cs typeface="+mn-cs"/>
          </a:endParaRPr>
        </a:p>
        <a:p>
          <a:r>
            <a:rPr kumimoji="1" lang="ja-JP" altLang="en-US" sz="1400">
              <a:solidFill>
                <a:sysClr val="windowText" lastClr="000000"/>
              </a:solidFill>
              <a:effectLst/>
              <a:latin typeface="+mn-lt"/>
              <a:ea typeface="+mn-ea"/>
              <a:cs typeface="+mn-cs"/>
            </a:rPr>
            <a:t>　</a:t>
          </a:r>
          <a:r>
            <a:rPr kumimoji="1" lang="ja-JP" altLang="ja-JP" sz="1400">
              <a:solidFill>
                <a:sysClr val="windowText" lastClr="000000"/>
              </a:solidFill>
              <a:effectLst/>
              <a:latin typeface="+mn-lt"/>
              <a:ea typeface="+mn-ea"/>
              <a:cs typeface="+mn-cs"/>
            </a:rPr>
            <a:t>今後も新規事業の総点検による</a:t>
          </a:r>
          <a:r>
            <a:rPr kumimoji="1" lang="ja-JP" altLang="en-US" sz="1400">
              <a:solidFill>
                <a:sysClr val="windowText" lastClr="000000"/>
              </a:solidFill>
              <a:effectLst/>
              <a:latin typeface="+mn-lt"/>
              <a:ea typeface="+mn-ea"/>
              <a:cs typeface="+mn-cs"/>
            </a:rPr>
            <a:t>地方債の借入</a:t>
          </a:r>
          <a:r>
            <a:rPr kumimoji="1" lang="ja-JP" altLang="ja-JP" sz="1400">
              <a:solidFill>
                <a:sysClr val="windowText" lastClr="000000"/>
              </a:solidFill>
              <a:effectLst/>
              <a:latin typeface="+mn-lt"/>
              <a:ea typeface="+mn-ea"/>
              <a:cs typeface="+mn-cs"/>
            </a:rPr>
            <a:t>抑制およびふるさと応援寄附の推進等の歳入確保策の両面から、財政の健全化を図る。</a:t>
          </a:r>
          <a:endParaRPr lang="ja-JP" altLang="ja-JP" sz="1400">
            <a:solidFill>
              <a:sysClr val="windowText" lastClr="000000"/>
            </a:solidFill>
            <a:effectLst/>
          </a:endParaRPr>
        </a:p>
        <a:p>
          <a:r>
            <a:rPr kumimoji="1" lang="ja-JP" altLang="ja-JP" sz="1400">
              <a:solidFill>
                <a:sysClr val="windowText" lastClr="000000"/>
              </a:solidFill>
              <a:effectLst/>
              <a:latin typeface="+mn-lt"/>
              <a:ea typeface="+mn-ea"/>
              <a:cs typeface="+mn-cs"/>
            </a:rPr>
            <a:t>　</a:t>
          </a:r>
          <a:endParaRPr lang="ja-JP" altLang="ja-JP" sz="1400">
            <a:solidFill>
              <a:sysClr val="windowText" lastClr="000000"/>
            </a:solidFill>
            <a:effectLst/>
          </a:endParaRPr>
        </a:p>
        <a:p>
          <a:endParaRPr kumimoji="1" lang="ja-JP" altLang="en-US" sz="1400">
            <a:solidFill>
              <a:sysClr val="windowText" lastClr="000000"/>
            </a:solidFill>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秋田県大館市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74,705
74,434
913.22
37,171,442
35,838,874
1,216,925
22,080,513
30,623,097</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9.4
74.2</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885825"/>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143125"/>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37" name="正方形/長方形 36"/>
        <xdr:cNvSpPr/>
      </xdr:nvSpPr>
      <xdr:spPr>
        <a:xfrm>
          <a:off x="3827139" y="382692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[ 56.1</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13/28</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有形固定資産減価償却率が</a:t>
          </a:r>
          <a:r>
            <a:rPr kumimoji="1" lang="en-US" altLang="ja-JP" sz="1100">
              <a:solidFill>
                <a:schemeClr val="dk1"/>
              </a:solidFill>
              <a:effectLst/>
              <a:latin typeface="+mn-lt"/>
              <a:ea typeface="+mn-ea"/>
              <a:cs typeface="+mn-cs"/>
            </a:rPr>
            <a:t>56.1</a:t>
          </a:r>
          <a:r>
            <a:rPr kumimoji="1" lang="ja-JP" altLang="ja-JP" sz="1100">
              <a:solidFill>
                <a:schemeClr val="dk1"/>
              </a:solidFill>
              <a:effectLst/>
              <a:latin typeface="+mn-lt"/>
              <a:ea typeface="+mn-ea"/>
              <a:cs typeface="+mn-cs"/>
            </a:rPr>
            <a:t>％と類似団体平均を若干上回っている。</a:t>
          </a:r>
          <a:endParaRPr lang="ja-JP" altLang="ja-JP">
            <a:effectLst/>
          </a:endParaRPr>
        </a:p>
        <a:p>
          <a:r>
            <a:rPr kumimoji="1" lang="ja-JP" altLang="ja-JP" sz="1100">
              <a:solidFill>
                <a:schemeClr val="dk1"/>
              </a:solidFill>
              <a:effectLst/>
              <a:latin typeface="+mn-lt"/>
              <a:ea typeface="+mn-ea"/>
              <a:cs typeface="+mn-cs"/>
            </a:rPr>
            <a:t>　これは児童館など老朽化の進んでいる施設が多い中、有形固定資産額の約半数を占める道路の有形固定資産減価償却率が</a:t>
          </a:r>
          <a:r>
            <a:rPr kumimoji="1" lang="en-US" altLang="ja-JP" sz="1100">
              <a:solidFill>
                <a:schemeClr val="dk1"/>
              </a:solidFill>
              <a:effectLst/>
              <a:latin typeface="+mn-lt"/>
              <a:ea typeface="+mn-ea"/>
              <a:cs typeface="+mn-cs"/>
            </a:rPr>
            <a:t>45.6</a:t>
          </a:r>
          <a:r>
            <a:rPr kumimoji="1" lang="ja-JP" altLang="ja-JP" sz="1100">
              <a:solidFill>
                <a:schemeClr val="dk1"/>
              </a:solidFill>
              <a:effectLst/>
              <a:latin typeface="+mn-lt"/>
              <a:ea typeface="+mn-ea"/>
              <a:cs typeface="+mn-cs"/>
            </a:rPr>
            <a:t>％と類似団体平均を下回っていることによるものと考えられる。</a:t>
          </a:r>
          <a:endParaRPr lang="ja-JP" altLang="ja-JP">
            <a:effectLst/>
          </a:endParaRPr>
        </a:p>
        <a:p>
          <a:r>
            <a:rPr kumimoji="1" lang="ja-JP" altLang="ja-JP" sz="1100">
              <a:solidFill>
                <a:schemeClr val="dk1"/>
              </a:solidFill>
              <a:effectLst/>
              <a:latin typeface="+mn-lt"/>
              <a:ea typeface="+mn-ea"/>
              <a:cs typeface="+mn-cs"/>
            </a:rPr>
            <a:t>　今後はＨ</a:t>
          </a:r>
          <a:r>
            <a:rPr kumimoji="1" lang="en-US" altLang="ja-JP" sz="1100">
              <a:solidFill>
                <a:schemeClr val="dk1"/>
              </a:solidFill>
              <a:effectLst/>
              <a:latin typeface="+mn-lt"/>
              <a:ea typeface="+mn-ea"/>
              <a:cs typeface="+mn-cs"/>
            </a:rPr>
            <a:t>29.3</a:t>
          </a:r>
          <a:r>
            <a:rPr kumimoji="1" lang="ja-JP" altLang="ja-JP" sz="1100">
              <a:solidFill>
                <a:schemeClr val="dk1"/>
              </a:solidFill>
              <a:effectLst/>
              <a:latin typeface="+mn-lt"/>
              <a:ea typeface="+mn-ea"/>
              <a:cs typeface="+mn-cs"/>
            </a:rPr>
            <a:t>月に策定した公共施設等総合管理計画並びに今後予定している個別施設計画に基づき、本庁舎建替え事業を実施しつつ老朽化施設の統廃合、長寿命化に取り組んでいく。</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39814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63309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62371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1" name="直線コネクタ 50"/>
        <xdr:cNvCxnSpPr/>
      </xdr:nvCxnSpPr>
      <xdr:spPr>
        <a:xfrm>
          <a:off x="1270000" y="597111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2" name="テキスト ボックス 51"/>
        <xdr:cNvSpPr txBox="1"/>
      </xdr:nvSpPr>
      <xdr:spPr>
        <a:xfrm>
          <a:off x="847107" y="587731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3" name="直線コネクタ 52"/>
        <xdr:cNvCxnSpPr/>
      </xdr:nvCxnSpPr>
      <xdr:spPr>
        <a:xfrm>
          <a:off x="1270000" y="561128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54" name="テキスト ボックス 53"/>
        <xdr:cNvSpPr txBox="1"/>
      </xdr:nvSpPr>
      <xdr:spPr>
        <a:xfrm>
          <a:off x="847107" y="551748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55" name="直線コネクタ 54"/>
        <xdr:cNvCxnSpPr/>
      </xdr:nvCxnSpPr>
      <xdr:spPr>
        <a:xfrm>
          <a:off x="1270000" y="52514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56" name="テキスト ボックス 55"/>
        <xdr:cNvSpPr txBox="1"/>
      </xdr:nvSpPr>
      <xdr:spPr>
        <a:xfrm>
          <a:off x="847107" y="51576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57" name="直線コネクタ 56"/>
        <xdr:cNvCxnSpPr/>
      </xdr:nvCxnSpPr>
      <xdr:spPr>
        <a:xfrm>
          <a:off x="1270000" y="489161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58" name="テキスト ボックス 57"/>
        <xdr:cNvSpPr txBox="1"/>
      </xdr:nvSpPr>
      <xdr:spPr>
        <a:xfrm>
          <a:off x="847107" y="479781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59" name="直線コネクタ 58"/>
        <xdr:cNvCxnSpPr/>
      </xdr:nvCxnSpPr>
      <xdr:spPr>
        <a:xfrm>
          <a:off x="1270000" y="453178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0" name="テキスト ボックス 59"/>
        <xdr:cNvSpPr txBox="1"/>
      </xdr:nvSpPr>
      <xdr:spPr>
        <a:xfrm>
          <a:off x="847107" y="443798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1" name="直線コネクタ 60"/>
        <xdr:cNvCxnSpPr/>
      </xdr:nvCxnSpPr>
      <xdr:spPr>
        <a:xfrm>
          <a:off x="1270000" y="41719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2" name="テキスト ボックス 61"/>
        <xdr:cNvSpPr txBox="1"/>
      </xdr:nvSpPr>
      <xdr:spPr>
        <a:xfrm>
          <a:off x="847107" y="40781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3" name="有形固定資産減価償却率グラフ枠"/>
        <xdr:cNvSpPr/>
      </xdr:nvSpPr>
      <xdr:spPr>
        <a:xfrm>
          <a:off x="1270000" y="417195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156845</xdr:rowOff>
    </xdr:from>
    <xdr:to>
      <xdr:col>3</xdr:col>
      <xdr:colOff>1170940</xdr:colOff>
      <xdr:row>34</xdr:row>
      <xdr:rowOff>26670</xdr:rowOff>
    </xdr:to>
    <xdr:cxnSp macro="">
      <xdr:nvCxnSpPr>
        <xdr:cNvPr id="64" name="直線コネクタ 63"/>
        <xdr:cNvCxnSpPr/>
      </xdr:nvCxnSpPr>
      <xdr:spPr>
        <a:xfrm flipV="1">
          <a:off x="4760595" y="4614545"/>
          <a:ext cx="1270" cy="1241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30497</xdr:rowOff>
    </xdr:from>
    <xdr:ext cx="405111" cy="259045"/>
    <xdr:sp macro="" textlink="">
      <xdr:nvSpPr>
        <xdr:cNvPr id="65" name="有形固定資産減価償却率最小値テキスト"/>
        <xdr:cNvSpPr txBox="1"/>
      </xdr:nvSpPr>
      <xdr:spPr>
        <a:xfrm>
          <a:off x="4813300" y="5859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3</xdr:col>
      <xdr:colOff>1082675</xdr:colOff>
      <xdr:row>34</xdr:row>
      <xdr:rowOff>26670</xdr:rowOff>
    </xdr:from>
    <xdr:to>
      <xdr:col>3</xdr:col>
      <xdr:colOff>1260475</xdr:colOff>
      <xdr:row>34</xdr:row>
      <xdr:rowOff>26670</xdr:rowOff>
    </xdr:to>
    <xdr:cxnSp macro="">
      <xdr:nvCxnSpPr>
        <xdr:cNvPr id="66" name="直線コネクタ 65"/>
        <xdr:cNvCxnSpPr/>
      </xdr:nvCxnSpPr>
      <xdr:spPr>
        <a:xfrm>
          <a:off x="4673600" y="585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103522</xdr:rowOff>
    </xdr:from>
    <xdr:ext cx="405111" cy="259045"/>
    <xdr:sp macro="" textlink="">
      <xdr:nvSpPr>
        <xdr:cNvPr id="67" name="有形固定資産減価償却率最大値テキスト"/>
        <xdr:cNvSpPr txBox="1"/>
      </xdr:nvSpPr>
      <xdr:spPr>
        <a:xfrm>
          <a:off x="4813300" y="4389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67.7</a:t>
          </a:r>
          <a:endParaRPr kumimoji="1" lang="ja-JP" altLang="en-US" sz="1000" b="1">
            <a:latin typeface="ＭＳ Ｐゴシック"/>
          </a:endParaRPr>
        </a:p>
      </xdr:txBody>
    </xdr:sp>
    <xdr:clientData/>
  </xdr:oneCellAnchor>
  <xdr:twoCellAnchor>
    <xdr:from>
      <xdr:col>3</xdr:col>
      <xdr:colOff>1082675</xdr:colOff>
      <xdr:row>26</xdr:row>
      <xdr:rowOff>156845</xdr:rowOff>
    </xdr:from>
    <xdr:to>
      <xdr:col>3</xdr:col>
      <xdr:colOff>1260475</xdr:colOff>
      <xdr:row>26</xdr:row>
      <xdr:rowOff>156845</xdr:rowOff>
    </xdr:to>
    <xdr:cxnSp macro="">
      <xdr:nvCxnSpPr>
        <xdr:cNvPr id="68" name="直線コネクタ 67"/>
        <xdr:cNvCxnSpPr/>
      </xdr:nvCxnSpPr>
      <xdr:spPr>
        <a:xfrm>
          <a:off x="4673600" y="4614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45102</xdr:rowOff>
    </xdr:from>
    <xdr:ext cx="405111" cy="259045"/>
    <xdr:sp macro="" textlink="">
      <xdr:nvSpPr>
        <xdr:cNvPr id="69" name="有形固定資産減価償却率平均値テキスト"/>
        <xdr:cNvSpPr txBox="1"/>
      </xdr:nvSpPr>
      <xdr:spPr>
        <a:xfrm>
          <a:off x="4813300" y="5017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54.5</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66675</xdr:rowOff>
    </xdr:from>
    <xdr:to>
      <xdr:col>3</xdr:col>
      <xdr:colOff>1222375</xdr:colOff>
      <xdr:row>29</xdr:row>
      <xdr:rowOff>168275</xdr:rowOff>
    </xdr:to>
    <xdr:sp macro="" textlink="">
      <xdr:nvSpPr>
        <xdr:cNvPr id="70" name="フローチャート : 判断 69"/>
        <xdr:cNvSpPr/>
      </xdr:nvSpPr>
      <xdr:spPr>
        <a:xfrm>
          <a:off x="4711700" y="503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29</xdr:row>
      <xdr:rowOff>41487</xdr:rowOff>
    </xdr:from>
    <xdr:to>
      <xdr:col>3</xdr:col>
      <xdr:colOff>511175</xdr:colOff>
      <xdr:row>29</xdr:row>
      <xdr:rowOff>143087</xdr:rowOff>
    </xdr:to>
    <xdr:sp macro="" textlink="">
      <xdr:nvSpPr>
        <xdr:cNvPr id="71" name="フローチャート : 判断 70"/>
        <xdr:cNvSpPr/>
      </xdr:nvSpPr>
      <xdr:spPr>
        <a:xfrm>
          <a:off x="4000500" y="501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2" name="テキスト ボックス 71"/>
        <xdr:cNvSpPr txBox="1"/>
      </xdr:nvSpPr>
      <xdr:spPr>
        <a:xfrm>
          <a:off x="45847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3" name="テキスト ボックス 72"/>
        <xdr:cNvSpPr txBox="1"/>
      </xdr:nvSpPr>
      <xdr:spPr>
        <a:xfrm>
          <a:off x="3873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4" name="テキスト ボックス 73"/>
        <xdr:cNvSpPr txBox="1"/>
      </xdr:nvSpPr>
      <xdr:spPr>
        <a:xfrm>
          <a:off x="3111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5" name="テキスト ボックス 74"/>
        <xdr:cNvSpPr txBox="1"/>
      </xdr:nvSpPr>
      <xdr:spPr>
        <a:xfrm>
          <a:off x="2349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6" name="テキスト ボックス 75"/>
        <xdr:cNvSpPr txBox="1"/>
      </xdr:nvSpPr>
      <xdr:spPr>
        <a:xfrm>
          <a:off x="1587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1120775</xdr:colOff>
      <xdr:row>29</xdr:row>
      <xdr:rowOff>9102</xdr:rowOff>
    </xdr:from>
    <xdr:to>
      <xdr:col>3</xdr:col>
      <xdr:colOff>1222375</xdr:colOff>
      <xdr:row>29</xdr:row>
      <xdr:rowOff>110702</xdr:rowOff>
    </xdr:to>
    <xdr:sp macro="" textlink="">
      <xdr:nvSpPr>
        <xdr:cNvPr id="77" name="円/楕円 76"/>
        <xdr:cNvSpPr/>
      </xdr:nvSpPr>
      <xdr:spPr>
        <a:xfrm>
          <a:off x="4711700" y="4981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28</xdr:row>
      <xdr:rowOff>31979</xdr:rowOff>
    </xdr:from>
    <xdr:ext cx="405111" cy="259045"/>
    <xdr:sp macro="" textlink="">
      <xdr:nvSpPr>
        <xdr:cNvPr id="78" name="有形固定資産減価償却率該当値テキスト"/>
        <xdr:cNvSpPr txBox="1"/>
      </xdr:nvSpPr>
      <xdr:spPr>
        <a:xfrm>
          <a:off x="4813300" y="4832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56.1</a:t>
          </a:r>
          <a:endParaRPr kumimoji="1" lang="ja-JP" altLang="en-US" sz="1000" b="1">
            <a:solidFill>
              <a:srgbClr val="FF0000"/>
            </a:solidFill>
            <a:latin typeface="ＭＳ Ｐゴシック"/>
          </a:endParaRPr>
        </a:p>
      </xdr:txBody>
    </xdr:sp>
    <xdr:clientData/>
  </xdr:oneCellAnchor>
  <xdr:oneCellAnchor>
    <xdr:from>
      <xdr:col>3</xdr:col>
      <xdr:colOff>245118</xdr:colOff>
      <xdr:row>27</xdr:row>
      <xdr:rowOff>159614</xdr:rowOff>
    </xdr:from>
    <xdr:ext cx="405111" cy="259045"/>
    <xdr:sp macro="" textlink="">
      <xdr:nvSpPr>
        <xdr:cNvPr id="79" name="n_1aveValue有形固定資産減価償却率"/>
        <xdr:cNvSpPr txBox="1"/>
      </xdr:nvSpPr>
      <xdr:spPr>
        <a:xfrm>
          <a:off x="3836043" y="4788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0" name="正方形/長方形 79"/>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1" name="正方形/長方形 80"/>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2" name="正方形/長方形 81"/>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3" name="正方形/長方形 82"/>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4" name="正方形/長方形 83"/>
        <xdr:cNvSpPr/>
      </xdr:nvSpPr>
      <xdr:spPr>
        <a:xfrm>
          <a:off x="15811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5" name="正方形/長方形 84"/>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6" name="テキスト ボックス 85"/>
        <xdr:cNvSpPr txBox="1"/>
      </xdr:nvSpPr>
      <xdr:spPr>
        <a:xfrm>
          <a:off x="15887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latin typeface="ＭＳ Ｐゴシック"/>
            </a:rPr>
            <a:t>	</a:t>
          </a:r>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7" name="正方形/長方形 86"/>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8" name="正方形/長方形 87"/>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89" name="正方形/長方形 88"/>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0" name="テキスト ボックス 89"/>
        <xdr:cNvSpPr txBox="1"/>
      </xdr:nvSpPr>
      <xdr:spPr>
        <a:xfrm>
          <a:off x="914400" y="74263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1" name="テキスト ボックス 90"/>
        <xdr:cNvSpPr txBox="1"/>
      </xdr:nvSpPr>
      <xdr:spPr>
        <a:xfrm>
          <a:off x="6985000" y="100933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2" name="テキスト ボックス 91"/>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3" name="テキスト ボックス 92"/>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秋田県大館市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74,705
74,434
913.22
37,171,442
35,838,874
1,216,925
22,080,513
30,623,097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9.4
74.2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25/28</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86377</xdr:rowOff>
    </xdr:from>
    <xdr:ext cx="467179" cy="259045"/>
    <xdr:sp macro="" textlink="">
      <xdr:nvSpPr>
        <xdr:cNvPr id="53" name="テキスト ボックス 52"/>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169545</xdr:rowOff>
    </xdr:from>
    <xdr:to>
      <xdr:col>6</xdr:col>
      <xdr:colOff>510540</xdr:colOff>
      <xdr:row>40</xdr:row>
      <xdr:rowOff>133350</xdr:rowOff>
    </xdr:to>
    <xdr:cxnSp macro="">
      <xdr:nvCxnSpPr>
        <xdr:cNvPr id="57" name="直線コネクタ 56"/>
        <xdr:cNvCxnSpPr/>
      </xdr:nvCxnSpPr>
      <xdr:spPr>
        <a:xfrm flipV="1">
          <a:off x="4634865" y="5827395"/>
          <a:ext cx="0" cy="1163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137177</xdr:rowOff>
    </xdr:from>
    <xdr:ext cx="405111" cy="259045"/>
    <xdr:sp macro="" textlink="">
      <xdr:nvSpPr>
        <xdr:cNvPr id="58" name="【道路】&#10;有形固定資産減価償却率最小値テキスト"/>
        <xdr:cNvSpPr txBox="1"/>
      </xdr:nvSpPr>
      <xdr:spPr>
        <a:xfrm>
          <a:off x="4724400" y="699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33.0</a:t>
          </a:r>
          <a:endParaRPr kumimoji="1" lang="ja-JP" altLang="en-US" sz="1000" b="1">
            <a:latin typeface="ＭＳ Ｐゴシック"/>
          </a:endParaRPr>
        </a:p>
      </xdr:txBody>
    </xdr:sp>
    <xdr:clientData/>
  </xdr:oneCellAnchor>
  <xdr:twoCellAnchor>
    <xdr:from>
      <xdr:col>6</xdr:col>
      <xdr:colOff>422275</xdr:colOff>
      <xdr:row>40</xdr:row>
      <xdr:rowOff>133350</xdr:rowOff>
    </xdr:from>
    <xdr:to>
      <xdr:col>6</xdr:col>
      <xdr:colOff>600075</xdr:colOff>
      <xdr:row>40</xdr:row>
      <xdr:rowOff>133350</xdr:rowOff>
    </xdr:to>
    <xdr:cxnSp macro="">
      <xdr:nvCxnSpPr>
        <xdr:cNvPr id="59" name="直線コネクタ 58"/>
        <xdr:cNvCxnSpPr/>
      </xdr:nvCxnSpPr>
      <xdr:spPr>
        <a:xfrm>
          <a:off x="4546600" y="699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116222</xdr:rowOff>
    </xdr:from>
    <xdr:ext cx="405111" cy="259045"/>
    <xdr:sp macro="" textlink="">
      <xdr:nvSpPr>
        <xdr:cNvPr id="60" name="【道路】&#10;有形固定資産減価償却率最大値テキスト"/>
        <xdr:cNvSpPr txBox="1"/>
      </xdr:nvSpPr>
      <xdr:spPr>
        <a:xfrm>
          <a:off x="4724400" y="5602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94.1</a:t>
          </a:r>
          <a:endParaRPr kumimoji="1" lang="ja-JP" altLang="en-US" sz="1000" b="1">
            <a:latin typeface="ＭＳ Ｐゴシック"/>
          </a:endParaRPr>
        </a:p>
      </xdr:txBody>
    </xdr:sp>
    <xdr:clientData/>
  </xdr:oneCellAnchor>
  <xdr:twoCellAnchor>
    <xdr:from>
      <xdr:col>6</xdr:col>
      <xdr:colOff>422275</xdr:colOff>
      <xdr:row>33</xdr:row>
      <xdr:rowOff>169545</xdr:rowOff>
    </xdr:from>
    <xdr:to>
      <xdr:col>6</xdr:col>
      <xdr:colOff>600075</xdr:colOff>
      <xdr:row>33</xdr:row>
      <xdr:rowOff>169545</xdr:rowOff>
    </xdr:to>
    <xdr:cxnSp macro="">
      <xdr:nvCxnSpPr>
        <xdr:cNvPr id="61" name="直線コネクタ 60"/>
        <xdr:cNvCxnSpPr/>
      </xdr:nvCxnSpPr>
      <xdr:spPr>
        <a:xfrm>
          <a:off x="4546600" y="5827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80662</xdr:rowOff>
    </xdr:from>
    <xdr:ext cx="405111" cy="259045"/>
    <xdr:sp macro="" textlink="">
      <xdr:nvSpPr>
        <xdr:cNvPr id="62" name="【道路】&#10;有形固定資産減価償却率平均値テキスト"/>
        <xdr:cNvSpPr txBox="1"/>
      </xdr:nvSpPr>
      <xdr:spPr>
        <a:xfrm>
          <a:off x="4724400" y="64243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52.3</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57785</xdr:rowOff>
    </xdr:from>
    <xdr:to>
      <xdr:col>6</xdr:col>
      <xdr:colOff>561975</xdr:colOff>
      <xdr:row>38</xdr:row>
      <xdr:rowOff>159385</xdr:rowOff>
    </xdr:to>
    <xdr:sp macro="" textlink="">
      <xdr:nvSpPr>
        <xdr:cNvPr id="63" name="フローチャート : 判断 62"/>
        <xdr:cNvSpPr/>
      </xdr:nvSpPr>
      <xdr:spPr>
        <a:xfrm>
          <a:off x="4584700" y="657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29210</xdr:rowOff>
    </xdr:from>
    <xdr:to>
      <xdr:col>5</xdr:col>
      <xdr:colOff>409575</xdr:colOff>
      <xdr:row>38</xdr:row>
      <xdr:rowOff>130810</xdr:rowOff>
    </xdr:to>
    <xdr:sp macro="" textlink="">
      <xdr:nvSpPr>
        <xdr:cNvPr id="64" name="フローチャート : 判断 63"/>
        <xdr:cNvSpPr/>
      </xdr:nvSpPr>
      <xdr:spPr>
        <a:xfrm>
          <a:off x="37465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39</xdr:row>
      <xdr:rowOff>13970</xdr:rowOff>
    </xdr:from>
    <xdr:to>
      <xdr:col>6</xdr:col>
      <xdr:colOff>561975</xdr:colOff>
      <xdr:row>39</xdr:row>
      <xdr:rowOff>115570</xdr:rowOff>
    </xdr:to>
    <xdr:sp macro="" textlink="">
      <xdr:nvSpPr>
        <xdr:cNvPr id="70" name="円/楕円 69"/>
        <xdr:cNvSpPr/>
      </xdr:nvSpPr>
      <xdr:spPr>
        <a:xfrm>
          <a:off x="45847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38</xdr:row>
      <xdr:rowOff>163847</xdr:rowOff>
    </xdr:from>
    <xdr:ext cx="405111" cy="259045"/>
    <xdr:sp macro="" textlink="">
      <xdr:nvSpPr>
        <xdr:cNvPr id="71" name="【道路】&#10;有形固定資産減価償却率該当値テキスト"/>
        <xdr:cNvSpPr txBox="1"/>
      </xdr:nvSpPr>
      <xdr:spPr>
        <a:xfrm>
          <a:off x="4724400"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45.6</a:t>
          </a:r>
          <a:endParaRPr kumimoji="1" lang="ja-JP" altLang="en-US" sz="1000" b="1">
            <a:solidFill>
              <a:srgbClr val="FF0000"/>
            </a:solidFill>
            <a:latin typeface="ＭＳ Ｐゴシック"/>
          </a:endParaRPr>
        </a:p>
      </xdr:txBody>
    </xdr:sp>
    <xdr:clientData/>
  </xdr:oneCellAnchor>
  <xdr:oneCellAnchor>
    <xdr:from>
      <xdr:col>5</xdr:col>
      <xdr:colOff>143518</xdr:colOff>
      <xdr:row>36</xdr:row>
      <xdr:rowOff>147337</xdr:rowOff>
    </xdr:from>
    <xdr:ext cx="405111" cy="259045"/>
    <xdr:sp macro="" textlink="">
      <xdr:nvSpPr>
        <xdr:cNvPr id="72" name="n_1aveValue【道路】&#10;有形固定資産減価償却率"/>
        <xdr:cNvSpPr txBox="1"/>
      </xdr:nvSpPr>
      <xdr:spPr>
        <a:xfrm>
          <a:off x="3582043" y="6319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a:t>
          </a:r>
          <a:endParaRPr kumimoji="1" lang="ja-JP" altLang="en-US" sz="1000" b="1">
            <a:solidFill>
              <a:srgbClr val="00008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11/28</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17.530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1" name="テキスト ボックス 8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3" name="直線コネクタ 8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4" name="テキスト ボックス 8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5" name="直線コネクタ 8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29227</xdr:rowOff>
    </xdr:from>
    <xdr:ext cx="531299" cy="259045"/>
    <xdr:sp macro="" textlink="">
      <xdr:nvSpPr>
        <xdr:cNvPr id="86" name="テキスト ボックス 85"/>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7" name="直線コネクタ 8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162577</xdr:rowOff>
    </xdr:from>
    <xdr:ext cx="531299" cy="259045"/>
    <xdr:sp macro="" textlink="">
      <xdr:nvSpPr>
        <xdr:cNvPr id="88" name="テキスト ボックス 87"/>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9" name="直線コネクタ 8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124477</xdr:rowOff>
    </xdr:from>
    <xdr:ext cx="531299" cy="259045"/>
    <xdr:sp macro="" textlink="">
      <xdr:nvSpPr>
        <xdr:cNvPr id="90" name="テキスト ボックス 89"/>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1" name="直線コネクタ 9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86377</xdr:rowOff>
    </xdr:from>
    <xdr:ext cx="531299" cy="259045"/>
    <xdr:sp macro="" textlink="">
      <xdr:nvSpPr>
        <xdr:cNvPr id="92" name="テキスト ボックス 91"/>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3" name="直線コネクタ 9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4" name="テキスト ボックス 93"/>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43243</xdr:rowOff>
    </xdr:from>
    <xdr:to>
      <xdr:col>15</xdr:col>
      <xdr:colOff>180340</xdr:colOff>
      <xdr:row>41</xdr:row>
      <xdr:rowOff>103518</xdr:rowOff>
    </xdr:to>
    <xdr:cxnSp macro="">
      <xdr:nvCxnSpPr>
        <xdr:cNvPr id="96" name="直線コネクタ 95"/>
        <xdr:cNvCxnSpPr/>
      </xdr:nvCxnSpPr>
      <xdr:spPr>
        <a:xfrm flipV="1">
          <a:off x="10476865" y="5872543"/>
          <a:ext cx="0" cy="1260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107345</xdr:rowOff>
    </xdr:from>
    <xdr:ext cx="469744" cy="259045"/>
    <xdr:sp macro="" textlink="">
      <xdr:nvSpPr>
        <xdr:cNvPr id="97" name="【道路】&#10;一人当たり延長最小値テキスト"/>
        <xdr:cNvSpPr txBox="1"/>
      </xdr:nvSpPr>
      <xdr:spPr>
        <a:xfrm>
          <a:off x="10566400" y="7136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2.783</a:t>
          </a:r>
          <a:endParaRPr kumimoji="1" lang="ja-JP" altLang="en-US" sz="1000" b="1">
            <a:latin typeface="ＭＳ Ｐゴシック"/>
          </a:endParaRPr>
        </a:p>
      </xdr:txBody>
    </xdr:sp>
    <xdr:clientData/>
  </xdr:oneCellAnchor>
  <xdr:twoCellAnchor>
    <xdr:from>
      <xdr:col>15</xdr:col>
      <xdr:colOff>92075</xdr:colOff>
      <xdr:row>41</xdr:row>
      <xdr:rowOff>103518</xdr:rowOff>
    </xdr:from>
    <xdr:to>
      <xdr:col>15</xdr:col>
      <xdr:colOff>269875</xdr:colOff>
      <xdr:row>41</xdr:row>
      <xdr:rowOff>103518</xdr:rowOff>
    </xdr:to>
    <xdr:cxnSp macro="">
      <xdr:nvCxnSpPr>
        <xdr:cNvPr id="98" name="直線コネクタ 97"/>
        <xdr:cNvCxnSpPr/>
      </xdr:nvCxnSpPr>
      <xdr:spPr>
        <a:xfrm>
          <a:off x="10388600" y="7132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161370</xdr:rowOff>
    </xdr:from>
    <xdr:ext cx="534377" cy="259045"/>
    <xdr:sp macro="" textlink="">
      <xdr:nvSpPr>
        <xdr:cNvPr id="99" name="【道路】&#10;一人当たり延長最大値テキスト"/>
        <xdr:cNvSpPr txBox="1"/>
      </xdr:nvSpPr>
      <xdr:spPr>
        <a:xfrm>
          <a:off x="10566400" y="5647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35.865</a:t>
          </a:r>
          <a:endParaRPr kumimoji="1" lang="ja-JP" altLang="en-US" sz="1000" b="1">
            <a:latin typeface="ＭＳ Ｐゴシック"/>
          </a:endParaRPr>
        </a:p>
      </xdr:txBody>
    </xdr:sp>
    <xdr:clientData/>
  </xdr:oneCellAnchor>
  <xdr:twoCellAnchor>
    <xdr:from>
      <xdr:col>15</xdr:col>
      <xdr:colOff>92075</xdr:colOff>
      <xdr:row>34</xdr:row>
      <xdr:rowOff>43243</xdr:rowOff>
    </xdr:from>
    <xdr:to>
      <xdr:col>15</xdr:col>
      <xdr:colOff>269875</xdr:colOff>
      <xdr:row>34</xdr:row>
      <xdr:rowOff>43243</xdr:rowOff>
    </xdr:to>
    <xdr:cxnSp macro="">
      <xdr:nvCxnSpPr>
        <xdr:cNvPr id="100" name="直線コネクタ 99"/>
        <xdr:cNvCxnSpPr/>
      </xdr:nvCxnSpPr>
      <xdr:spPr>
        <a:xfrm>
          <a:off x="10388600" y="5872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167009</xdr:rowOff>
    </xdr:from>
    <xdr:ext cx="534377" cy="259045"/>
    <xdr:sp macro="" textlink="">
      <xdr:nvSpPr>
        <xdr:cNvPr id="101" name="【道路】&#10;一人当たり延長平均値テキスト"/>
        <xdr:cNvSpPr txBox="1"/>
      </xdr:nvSpPr>
      <xdr:spPr>
        <a:xfrm>
          <a:off x="10566400" y="66821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12.717</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17132</xdr:rowOff>
    </xdr:from>
    <xdr:to>
      <xdr:col>15</xdr:col>
      <xdr:colOff>231775</xdr:colOff>
      <xdr:row>39</xdr:row>
      <xdr:rowOff>118732</xdr:rowOff>
    </xdr:to>
    <xdr:sp macro="" textlink="">
      <xdr:nvSpPr>
        <xdr:cNvPr id="102" name="フローチャート : 判断 101"/>
        <xdr:cNvSpPr/>
      </xdr:nvSpPr>
      <xdr:spPr>
        <a:xfrm>
          <a:off x="10426700" y="670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165570</xdr:rowOff>
    </xdr:from>
    <xdr:to>
      <xdr:col>14</xdr:col>
      <xdr:colOff>79375</xdr:colOff>
      <xdr:row>39</xdr:row>
      <xdr:rowOff>95720</xdr:rowOff>
    </xdr:to>
    <xdr:sp macro="" textlink="">
      <xdr:nvSpPr>
        <xdr:cNvPr id="103" name="フローチャート : 判断 102"/>
        <xdr:cNvSpPr/>
      </xdr:nvSpPr>
      <xdr:spPr>
        <a:xfrm>
          <a:off x="9588500" y="668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139091</xdr:rowOff>
    </xdr:from>
    <xdr:to>
      <xdr:col>15</xdr:col>
      <xdr:colOff>231775</xdr:colOff>
      <xdr:row>39</xdr:row>
      <xdr:rowOff>69241</xdr:rowOff>
    </xdr:to>
    <xdr:sp macro="" textlink="">
      <xdr:nvSpPr>
        <xdr:cNvPr id="109" name="円/楕円 108"/>
        <xdr:cNvSpPr/>
      </xdr:nvSpPr>
      <xdr:spPr>
        <a:xfrm>
          <a:off x="10426700" y="665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37</xdr:row>
      <xdr:rowOff>161968</xdr:rowOff>
    </xdr:from>
    <xdr:ext cx="534377" cy="259045"/>
    <xdr:sp macro="" textlink="">
      <xdr:nvSpPr>
        <xdr:cNvPr id="110" name="【道路】&#10;一人当たり延長該当値テキスト"/>
        <xdr:cNvSpPr txBox="1"/>
      </xdr:nvSpPr>
      <xdr:spPr>
        <a:xfrm>
          <a:off x="10566400" y="6505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14.016</a:t>
          </a:r>
          <a:endParaRPr kumimoji="1" lang="ja-JP" altLang="en-US" sz="1000" b="1">
            <a:solidFill>
              <a:srgbClr val="FF0000"/>
            </a:solidFill>
            <a:latin typeface="ＭＳ Ｐゴシック"/>
          </a:endParaRPr>
        </a:p>
      </xdr:txBody>
    </xdr:sp>
    <xdr:clientData/>
  </xdr:oneCellAnchor>
  <xdr:oneCellAnchor>
    <xdr:from>
      <xdr:col>13</xdr:col>
      <xdr:colOff>434485</xdr:colOff>
      <xdr:row>37</xdr:row>
      <xdr:rowOff>112247</xdr:rowOff>
    </xdr:from>
    <xdr:ext cx="534377" cy="259045"/>
    <xdr:sp macro="" textlink="">
      <xdr:nvSpPr>
        <xdr:cNvPr id="111" name="n_1aveValue【道路】&#10;一人当たり延長"/>
        <xdr:cNvSpPr txBox="1"/>
      </xdr:nvSpPr>
      <xdr:spPr>
        <a:xfrm>
          <a:off x="9359410" y="6455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13.321</a:t>
          </a:r>
          <a:endParaRPr kumimoji="1" lang="ja-JP" altLang="en-US" sz="1000" b="1">
            <a:solidFill>
              <a:srgbClr val="00008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2" name="正方形/長方形 11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3" name="正方形/長方形 11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4" name="正方形/長方形 11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19/28</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5" name="正方形/長方形 11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6" name="正方形/長方形 11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7" name="正方形/長方形 11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8" name="正方形/長方形 11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64.6</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9" name="正方形/長方形 11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0" name="テキスト ボックス 11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1" name="直線コネクタ 12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2" name="テキスト ボックス 121"/>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3" name="直線コネクタ 12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4" name="テキスト ボックス 123"/>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5" name="直線コネクタ 12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6" name="テキスト ボックス 12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7" name="直線コネクタ 12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8" name="テキスト ボックス 12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9" name="直線コネクタ 12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0" name="テキスト ボックス 12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1" name="直線コネクタ 13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132" name="テキスト ボックス 131"/>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3" name="直線コネクタ 13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4" name="テキスト ボックス 13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26670</xdr:rowOff>
    </xdr:from>
    <xdr:to>
      <xdr:col>6</xdr:col>
      <xdr:colOff>510540</xdr:colOff>
      <xdr:row>63</xdr:row>
      <xdr:rowOff>108585</xdr:rowOff>
    </xdr:to>
    <xdr:cxnSp macro="">
      <xdr:nvCxnSpPr>
        <xdr:cNvPr id="136" name="直線コネクタ 135"/>
        <xdr:cNvCxnSpPr/>
      </xdr:nvCxnSpPr>
      <xdr:spPr>
        <a:xfrm flipV="1">
          <a:off x="4634865" y="9627870"/>
          <a:ext cx="0" cy="1282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112412</xdr:rowOff>
    </xdr:from>
    <xdr:ext cx="405111" cy="259045"/>
    <xdr:sp macro="" textlink="">
      <xdr:nvSpPr>
        <xdr:cNvPr id="137" name="【橋りょう・トンネル】&#10;有形固定資産減価償却率最小値テキスト"/>
        <xdr:cNvSpPr txBox="1"/>
      </xdr:nvSpPr>
      <xdr:spPr>
        <a:xfrm>
          <a:off x="4724400" y="10913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27.3</a:t>
          </a:r>
          <a:endParaRPr kumimoji="1" lang="ja-JP" altLang="en-US" sz="1000" b="1">
            <a:latin typeface="ＭＳ Ｐゴシック"/>
          </a:endParaRPr>
        </a:p>
      </xdr:txBody>
    </xdr:sp>
    <xdr:clientData/>
  </xdr:oneCellAnchor>
  <xdr:twoCellAnchor>
    <xdr:from>
      <xdr:col>6</xdr:col>
      <xdr:colOff>422275</xdr:colOff>
      <xdr:row>63</xdr:row>
      <xdr:rowOff>108585</xdr:rowOff>
    </xdr:from>
    <xdr:to>
      <xdr:col>6</xdr:col>
      <xdr:colOff>600075</xdr:colOff>
      <xdr:row>63</xdr:row>
      <xdr:rowOff>108585</xdr:rowOff>
    </xdr:to>
    <xdr:cxnSp macro="">
      <xdr:nvCxnSpPr>
        <xdr:cNvPr id="138" name="直線コネクタ 137"/>
        <xdr:cNvCxnSpPr/>
      </xdr:nvCxnSpPr>
      <xdr:spPr>
        <a:xfrm>
          <a:off x="4546600" y="10909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144797</xdr:rowOff>
    </xdr:from>
    <xdr:ext cx="405111" cy="259045"/>
    <xdr:sp macro="" textlink="">
      <xdr:nvSpPr>
        <xdr:cNvPr id="139" name="【橋りょう・トンネル】&#10;有形固定資産減価償却率最大値テキスト"/>
        <xdr:cNvSpPr txBox="1"/>
      </xdr:nvSpPr>
      <xdr:spPr>
        <a:xfrm>
          <a:off x="47244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a:t>
          </a:r>
          <a:endParaRPr kumimoji="1" lang="ja-JP" altLang="en-US" sz="1000" b="1">
            <a:latin typeface="ＭＳ Ｐゴシック"/>
          </a:endParaRPr>
        </a:p>
      </xdr:txBody>
    </xdr:sp>
    <xdr:clientData/>
  </xdr:oneCellAnchor>
  <xdr:twoCellAnchor>
    <xdr:from>
      <xdr:col>6</xdr:col>
      <xdr:colOff>422275</xdr:colOff>
      <xdr:row>56</xdr:row>
      <xdr:rowOff>26670</xdr:rowOff>
    </xdr:from>
    <xdr:to>
      <xdr:col>6</xdr:col>
      <xdr:colOff>600075</xdr:colOff>
      <xdr:row>56</xdr:row>
      <xdr:rowOff>26670</xdr:rowOff>
    </xdr:to>
    <xdr:cxnSp macro="">
      <xdr:nvCxnSpPr>
        <xdr:cNvPr id="140" name="直線コネクタ 139"/>
        <xdr:cNvCxnSpPr/>
      </xdr:nvCxnSpPr>
      <xdr:spPr>
        <a:xfrm>
          <a:off x="4546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109237</xdr:rowOff>
    </xdr:from>
    <xdr:ext cx="405111" cy="259045"/>
    <xdr:sp macro="" textlink="">
      <xdr:nvSpPr>
        <xdr:cNvPr id="141" name="【橋りょう・トンネル】&#10;有形固定資産減価償却率平均値テキスト"/>
        <xdr:cNvSpPr txBox="1"/>
      </xdr:nvSpPr>
      <xdr:spPr>
        <a:xfrm>
          <a:off x="4724400" y="10224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52.8</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86360</xdr:rowOff>
    </xdr:from>
    <xdr:to>
      <xdr:col>6</xdr:col>
      <xdr:colOff>561975</xdr:colOff>
      <xdr:row>61</xdr:row>
      <xdr:rowOff>16510</xdr:rowOff>
    </xdr:to>
    <xdr:sp macro="" textlink="">
      <xdr:nvSpPr>
        <xdr:cNvPr id="142" name="フローチャート : 判断 141"/>
        <xdr:cNvSpPr/>
      </xdr:nvSpPr>
      <xdr:spPr>
        <a:xfrm>
          <a:off x="4584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57785</xdr:rowOff>
    </xdr:from>
    <xdr:to>
      <xdr:col>5</xdr:col>
      <xdr:colOff>409575</xdr:colOff>
      <xdr:row>60</xdr:row>
      <xdr:rowOff>159385</xdr:rowOff>
    </xdr:to>
    <xdr:sp macro="" textlink="">
      <xdr:nvSpPr>
        <xdr:cNvPr id="143" name="フローチャート : 判断 142"/>
        <xdr:cNvSpPr/>
      </xdr:nvSpPr>
      <xdr:spPr>
        <a:xfrm>
          <a:off x="3746500" y="103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4" name="テキスト ボックス 14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5" name="テキスト ボックス 14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6" name="テキスト ボックス 14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7" name="テキスト ボックス 14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8" name="テキスト ボックス 14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60</xdr:row>
      <xdr:rowOff>111125</xdr:rowOff>
    </xdr:from>
    <xdr:to>
      <xdr:col>6</xdr:col>
      <xdr:colOff>561975</xdr:colOff>
      <xdr:row>61</xdr:row>
      <xdr:rowOff>41275</xdr:rowOff>
    </xdr:to>
    <xdr:sp macro="" textlink="">
      <xdr:nvSpPr>
        <xdr:cNvPr id="149" name="円/楕円 148"/>
        <xdr:cNvSpPr/>
      </xdr:nvSpPr>
      <xdr:spPr>
        <a:xfrm>
          <a:off x="4584700" y="1039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60</xdr:row>
      <xdr:rowOff>89552</xdr:rowOff>
    </xdr:from>
    <xdr:ext cx="405111" cy="259045"/>
    <xdr:sp macro="" textlink="">
      <xdr:nvSpPr>
        <xdr:cNvPr id="150" name="【橋りょう・トンネル】&#10;有形固定資産減価償却率該当値テキスト"/>
        <xdr:cNvSpPr txBox="1"/>
      </xdr:nvSpPr>
      <xdr:spPr>
        <a:xfrm>
          <a:off x="4724400" y="1037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51.5</a:t>
          </a:r>
          <a:endParaRPr kumimoji="1" lang="ja-JP" altLang="en-US" sz="1000" b="1">
            <a:solidFill>
              <a:srgbClr val="FF0000"/>
            </a:solidFill>
            <a:latin typeface="ＭＳ Ｐゴシック"/>
          </a:endParaRPr>
        </a:p>
      </xdr:txBody>
    </xdr:sp>
    <xdr:clientData/>
  </xdr:oneCellAnchor>
  <xdr:oneCellAnchor>
    <xdr:from>
      <xdr:col>5</xdr:col>
      <xdr:colOff>143518</xdr:colOff>
      <xdr:row>59</xdr:row>
      <xdr:rowOff>4462</xdr:rowOff>
    </xdr:from>
    <xdr:ext cx="405111" cy="259045"/>
    <xdr:sp macro="" textlink="">
      <xdr:nvSpPr>
        <xdr:cNvPr id="151" name="n_1aveValue【橋りょう・トンネル】&#10;有形固定資産減価償却率"/>
        <xdr:cNvSpPr txBox="1"/>
      </xdr:nvSpPr>
      <xdr:spPr>
        <a:xfrm>
          <a:off x="3582043" y="1012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2" name="正方形/長方形 15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3" name="正方形/長方形 15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4" name="正方形/長方形 15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19/28</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5" name="正方形/長方形 15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6" name="正方形/長方形 15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7" name="正方形/長方形 15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8" name="正方形/長方形 15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167,697</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9" name="正方形/長方形 15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0" name="テキスト ボックス 15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1" name="直線コネクタ 16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62" name="直線コネクタ 161"/>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29227</xdr:rowOff>
    </xdr:from>
    <xdr:ext cx="248786" cy="259045"/>
    <xdr:sp macro="" textlink="">
      <xdr:nvSpPr>
        <xdr:cNvPr id="163" name="テキスト ボックス 162"/>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64" name="直線コネクタ 163"/>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60</xdr:row>
      <xdr:rowOff>86377</xdr:rowOff>
    </xdr:from>
    <xdr:ext cx="595419" cy="259045"/>
    <xdr:sp macro="" textlink="">
      <xdr:nvSpPr>
        <xdr:cNvPr id="165" name="テキスト ボックス 164"/>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66" name="直線コネクタ 165"/>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57</xdr:row>
      <xdr:rowOff>143527</xdr:rowOff>
    </xdr:from>
    <xdr:ext cx="595419" cy="259045"/>
    <xdr:sp macro="" textlink="">
      <xdr:nvSpPr>
        <xdr:cNvPr id="167" name="テキスト ボックス 166"/>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68" name="直線コネクタ 167"/>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29227</xdr:rowOff>
    </xdr:from>
    <xdr:ext cx="595419" cy="259045"/>
    <xdr:sp macro="" textlink="">
      <xdr:nvSpPr>
        <xdr:cNvPr id="169" name="テキスト ボックス 168"/>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0" name="直線コネクタ 16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71" name="テキスト ボックス 170"/>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102614</xdr:rowOff>
    </xdr:from>
    <xdr:to>
      <xdr:col>15</xdr:col>
      <xdr:colOff>180340</xdr:colOff>
      <xdr:row>63</xdr:row>
      <xdr:rowOff>154650</xdr:rowOff>
    </xdr:to>
    <xdr:cxnSp macro="">
      <xdr:nvCxnSpPr>
        <xdr:cNvPr id="173" name="直線コネクタ 172"/>
        <xdr:cNvCxnSpPr/>
      </xdr:nvCxnSpPr>
      <xdr:spPr>
        <a:xfrm flipV="1">
          <a:off x="10476865" y="9703814"/>
          <a:ext cx="0" cy="1252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158477</xdr:rowOff>
    </xdr:from>
    <xdr:ext cx="469744" cy="259045"/>
    <xdr:sp macro="" textlink="">
      <xdr:nvSpPr>
        <xdr:cNvPr id="174" name="【橋りょう・トンネル】&#10;一人当たり有形固定資産（償却資産）額最小値テキスト"/>
        <xdr:cNvSpPr txBox="1"/>
      </xdr:nvSpPr>
      <xdr:spPr>
        <a:xfrm>
          <a:off x="10566400" y="10959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7,349</a:t>
          </a:r>
          <a:endParaRPr kumimoji="1" lang="ja-JP" altLang="en-US" sz="1000" b="1">
            <a:latin typeface="ＭＳ Ｐゴシック"/>
          </a:endParaRPr>
        </a:p>
      </xdr:txBody>
    </xdr:sp>
    <xdr:clientData/>
  </xdr:oneCellAnchor>
  <xdr:twoCellAnchor>
    <xdr:from>
      <xdr:col>15</xdr:col>
      <xdr:colOff>92075</xdr:colOff>
      <xdr:row>63</xdr:row>
      <xdr:rowOff>154650</xdr:rowOff>
    </xdr:from>
    <xdr:to>
      <xdr:col>15</xdr:col>
      <xdr:colOff>269875</xdr:colOff>
      <xdr:row>63</xdr:row>
      <xdr:rowOff>154650</xdr:rowOff>
    </xdr:to>
    <xdr:cxnSp macro="">
      <xdr:nvCxnSpPr>
        <xdr:cNvPr id="175" name="直線コネクタ 174"/>
        <xdr:cNvCxnSpPr/>
      </xdr:nvCxnSpPr>
      <xdr:spPr>
        <a:xfrm>
          <a:off x="10388600" y="109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49291</xdr:rowOff>
    </xdr:from>
    <xdr:ext cx="599010" cy="259045"/>
    <xdr:sp macro="" textlink="">
      <xdr:nvSpPr>
        <xdr:cNvPr id="176" name="【橋りょう・トンネル】&#10;一人当たり有形固定資産（償却資産）額最大値テキスト"/>
        <xdr:cNvSpPr txBox="1"/>
      </xdr:nvSpPr>
      <xdr:spPr>
        <a:xfrm>
          <a:off x="10566400" y="9479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555,112</a:t>
          </a:r>
          <a:endParaRPr kumimoji="1" lang="ja-JP" altLang="en-US" sz="1000" b="1">
            <a:latin typeface="ＭＳ Ｐゴシック"/>
          </a:endParaRPr>
        </a:p>
      </xdr:txBody>
    </xdr:sp>
    <xdr:clientData/>
  </xdr:oneCellAnchor>
  <xdr:twoCellAnchor>
    <xdr:from>
      <xdr:col>15</xdr:col>
      <xdr:colOff>92075</xdr:colOff>
      <xdr:row>56</xdr:row>
      <xdr:rowOff>102614</xdr:rowOff>
    </xdr:from>
    <xdr:to>
      <xdr:col>15</xdr:col>
      <xdr:colOff>269875</xdr:colOff>
      <xdr:row>56</xdr:row>
      <xdr:rowOff>102614</xdr:rowOff>
    </xdr:to>
    <xdr:cxnSp macro="">
      <xdr:nvCxnSpPr>
        <xdr:cNvPr id="177" name="直線コネクタ 176"/>
        <xdr:cNvCxnSpPr/>
      </xdr:nvCxnSpPr>
      <xdr:spPr>
        <a:xfrm>
          <a:off x="10388600" y="9703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62323</xdr:rowOff>
    </xdr:from>
    <xdr:ext cx="599010" cy="259045"/>
    <xdr:sp macro="" textlink="">
      <xdr:nvSpPr>
        <xdr:cNvPr id="178" name="【橋りょう・トンネル】&#10;一人当たり有形固定資産（償却資産）額平均値テキスト"/>
        <xdr:cNvSpPr txBox="1"/>
      </xdr:nvSpPr>
      <xdr:spPr>
        <a:xfrm>
          <a:off x="10566400" y="103493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185,522</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39446</xdr:rowOff>
    </xdr:from>
    <xdr:to>
      <xdr:col>15</xdr:col>
      <xdr:colOff>231775</xdr:colOff>
      <xdr:row>61</xdr:row>
      <xdr:rowOff>141046</xdr:rowOff>
    </xdr:to>
    <xdr:sp macro="" textlink="">
      <xdr:nvSpPr>
        <xdr:cNvPr id="179" name="フローチャート : 判断 178"/>
        <xdr:cNvSpPr/>
      </xdr:nvSpPr>
      <xdr:spPr>
        <a:xfrm>
          <a:off x="10426700" y="1049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43628</xdr:rowOff>
    </xdr:from>
    <xdr:to>
      <xdr:col>14</xdr:col>
      <xdr:colOff>79375</xdr:colOff>
      <xdr:row>61</xdr:row>
      <xdr:rowOff>145228</xdr:rowOff>
    </xdr:to>
    <xdr:sp macro="" textlink="">
      <xdr:nvSpPr>
        <xdr:cNvPr id="180" name="フローチャート : 判断 179"/>
        <xdr:cNvSpPr/>
      </xdr:nvSpPr>
      <xdr:spPr>
        <a:xfrm>
          <a:off x="9588500" y="1050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1" name="テキスト ボックス 18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2" name="テキスト ボックス 18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3" name="テキスト ボックス 18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4" name="テキスト ボックス 18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5" name="テキスト ボックス 18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62</xdr:row>
      <xdr:rowOff>21767</xdr:rowOff>
    </xdr:from>
    <xdr:to>
      <xdr:col>15</xdr:col>
      <xdr:colOff>231775</xdr:colOff>
      <xdr:row>62</xdr:row>
      <xdr:rowOff>123367</xdr:rowOff>
    </xdr:to>
    <xdr:sp macro="" textlink="">
      <xdr:nvSpPr>
        <xdr:cNvPr id="186" name="円/楕円 185"/>
        <xdr:cNvSpPr/>
      </xdr:nvSpPr>
      <xdr:spPr>
        <a:xfrm>
          <a:off x="10426700" y="10651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62</xdr:row>
      <xdr:rowOff>194</xdr:rowOff>
    </xdr:from>
    <xdr:ext cx="599010" cy="259045"/>
    <xdr:sp macro="" textlink="">
      <xdr:nvSpPr>
        <xdr:cNvPr id="187" name="【橋りょう・トンネル】&#10;一人当たり有形固定資産（償却資産）額該当値テキスト"/>
        <xdr:cNvSpPr txBox="1"/>
      </xdr:nvSpPr>
      <xdr:spPr>
        <a:xfrm>
          <a:off x="10566400" y="10630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118,256</a:t>
          </a:r>
          <a:endParaRPr kumimoji="1" lang="ja-JP" altLang="en-US" sz="1000" b="1">
            <a:solidFill>
              <a:srgbClr val="FF0000"/>
            </a:solidFill>
            <a:latin typeface="ＭＳ Ｐゴシック"/>
          </a:endParaRPr>
        </a:p>
      </xdr:txBody>
    </xdr:sp>
    <xdr:clientData/>
  </xdr:oneCellAnchor>
  <xdr:oneCellAnchor>
    <xdr:from>
      <xdr:col>13</xdr:col>
      <xdr:colOff>402169</xdr:colOff>
      <xdr:row>59</xdr:row>
      <xdr:rowOff>161755</xdr:rowOff>
    </xdr:from>
    <xdr:ext cx="599010" cy="259045"/>
    <xdr:sp macro="" textlink="">
      <xdr:nvSpPr>
        <xdr:cNvPr id="188" name="n_1aveValue【橋りょう・トンネル】&#10;一人当たり有形固定資産（償却資産）額"/>
        <xdr:cNvSpPr txBox="1"/>
      </xdr:nvSpPr>
      <xdr:spPr>
        <a:xfrm>
          <a:off x="9327094" y="10277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183,693</a:t>
          </a:r>
          <a:endParaRPr kumimoji="1" lang="ja-JP" altLang="en-US" sz="1000" b="1">
            <a:solidFill>
              <a:srgbClr val="00008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9" name="正方形/長方形 18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0" name="正方形/長方形 18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1" name="正方形/長方形 19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12/25</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2" name="正方形/長方形 19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3" name="正方形/長方形 19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4" name="正方形/長方形 19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5" name="正方形/長方形 19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69.5</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6" name="正方形/長方形 19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7" name="テキスト ボックス 19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8" name="直線コネクタ 19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86</xdr:row>
      <xdr:rowOff>114300</xdr:rowOff>
    </xdr:from>
    <xdr:to>
      <xdr:col>7</xdr:col>
      <xdr:colOff>638175</xdr:colOff>
      <xdr:row>86</xdr:row>
      <xdr:rowOff>114300</xdr:rowOff>
    </xdr:to>
    <xdr:cxnSp macro="">
      <xdr:nvCxnSpPr>
        <xdr:cNvPr id="199" name="直線コネクタ 19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85</xdr:row>
      <xdr:rowOff>143527</xdr:rowOff>
    </xdr:from>
    <xdr:ext cx="338939" cy="259045"/>
    <xdr:sp macro="" textlink="">
      <xdr:nvSpPr>
        <xdr:cNvPr id="200" name="テキスト ボックス 199"/>
        <xdr:cNvSpPr txBox="1"/>
      </xdr:nvSpPr>
      <xdr:spPr>
        <a:xfrm>
          <a:off x="423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1" name="直線コネクタ 20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2" name="テキスト ボックス 20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3" name="直線コネクタ 20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4" name="テキスト ボックス 20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05" name="直線コネクタ 20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06" name="テキスト ボックス 20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07" name="直線コネクタ 20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208" name="テキスト ボックス 207"/>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9" name="直線コネクタ 20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0" name="テキスト ボックス 20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1"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106680</xdr:rowOff>
    </xdr:from>
    <xdr:to>
      <xdr:col>6</xdr:col>
      <xdr:colOff>510540</xdr:colOff>
      <xdr:row>86</xdr:row>
      <xdr:rowOff>51436</xdr:rowOff>
    </xdr:to>
    <xdr:cxnSp macro="">
      <xdr:nvCxnSpPr>
        <xdr:cNvPr id="212" name="直線コネクタ 211"/>
        <xdr:cNvCxnSpPr/>
      </xdr:nvCxnSpPr>
      <xdr:spPr>
        <a:xfrm flipV="1">
          <a:off x="4634865" y="13308330"/>
          <a:ext cx="0" cy="1487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55263</xdr:rowOff>
    </xdr:from>
    <xdr:ext cx="340478" cy="259045"/>
    <xdr:sp macro="" textlink="">
      <xdr:nvSpPr>
        <xdr:cNvPr id="213" name="【公営住宅】&#10;有形固定資産減価償却率最小値テキスト"/>
        <xdr:cNvSpPr txBox="1"/>
      </xdr:nvSpPr>
      <xdr:spPr>
        <a:xfrm>
          <a:off x="4724400" y="147999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6</xdr:col>
      <xdr:colOff>422275</xdr:colOff>
      <xdr:row>86</xdr:row>
      <xdr:rowOff>51436</xdr:rowOff>
    </xdr:from>
    <xdr:to>
      <xdr:col>6</xdr:col>
      <xdr:colOff>600075</xdr:colOff>
      <xdr:row>86</xdr:row>
      <xdr:rowOff>51436</xdr:rowOff>
    </xdr:to>
    <xdr:cxnSp macro="">
      <xdr:nvCxnSpPr>
        <xdr:cNvPr id="214" name="直線コネクタ 213"/>
        <xdr:cNvCxnSpPr/>
      </xdr:nvCxnSpPr>
      <xdr:spPr>
        <a:xfrm>
          <a:off x="4546600" y="1479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53357</xdr:rowOff>
    </xdr:from>
    <xdr:ext cx="405111" cy="259045"/>
    <xdr:sp macro="" textlink="">
      <xdr:nvSpPr>
        <xdr:cNvPr id="215" name="【公営住宅】&#10;有形固定資産減価償却率最大値テキスト"/>
        <xdr:cNvSpPr txBox="1"/>
      </xdr:nvSpPr>
      <xdr:spPr>
        <a:xfrm>
          <a:off x="4724400" y="1308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81.4</a:t>
          </a:r>
          <a:endParaRPr kumimoji="1" lang="ja-JP" altLang="en-US" sz="1000" b="1">
            <a:latin typeface="ＭＳ Ｐゴシック"/>
          </a:endParaRPr>
        </a:p>
      </xdr:txBody>
    </xdr:sp>
    <xdr:clientData/>
  </xdr:oneCellAnchor>
  <xdr:twoCellAnchor>
    <xdr:from>
      <xdr:col>6</xdr:col>
      <xdr:colOff>422275</xdr:colOff>
      <xdr:row>77</xdr:row>
      <xdr:rowOff>106680</xdr:rowOff>
    </xdr:from>
    <xdr:to>
      <xdr:col>6</xdr:col>
      <xdr:colOff>600075</xdr:colOff>
      <xdr:row>77</xdr:row>
      <xdr:rowOff>106680</xdr:rowOff>
    </xdr:to>
    <xdr:cxnSp macro="">
      <xdr:nvCxnSpPr>
        <xdr:cNvPr id="216" name="直線コネクタ 215"/>
        <xdr:cNvCxnSpPr/>
      </xdr:nvCxnSpPr>
      <xdr:spPr>
        <a:xfrm>
          <a:off x="4546600" y="1330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79</xdr:row>
      <xdr:rowOff>139082</xdr:rowOff>
    </xdr:from>
    <xdr:ext cx="405111" cy="259045"/>
    <xdr:sp macro="" textlink="">
      <xdr:nvSpPr>
        <xdr:cNvPr id="217" name="【公営住宅】&#10;有形固定資産減価償却率平均値テキスト"/>
        <xdr:cNvSpPr txBox="1"/>
      </xdr:nvSpPr>
      <xdr:spPr>
        <a:xfrm>
          <a:off x="4724400" y="13683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57.9</a:t>
          </a:r>
          <a:endParaRPr kumimoji="1" lang="ja-JP" altLang="en-US" sz="1000" b="1">
            <a:solidFill>
              <a:srgbClr val="000080"/>
            </a:solidFill>
            <a:latin typeface="ＭＳ Ｐゴシック"/>
          </a:endParaRPr>
        </a:p>
      </xdr:txBody>
    </xdr:sp>
    <xdr:clientData/>
  </xdr:oneCellAnchor>
  <xdr:twoCellAnchor>
    <xdr:from>
      <xdr:col>6</xdr:col>
      <xdr:colOff>460375</xdr:colOff>
      <xdr:row>79</xdr:row>
      <xdr:rowOff>160655</xdr:rowOff>
    </xdr:from>
    <xdr:to>
      <xdr:col>6</xdr:col>
      <xdr:colOff>561975</xdr:colOff>
      <xdr:row>80</xdr:row>
      <xdr:rowOff>90805</xdr:rowOff>
    </xdr:to>
    <xdr:sp macro="" textlink="">
      <xdr:nvSpPr>
        <xdr:cNvPr id="218" name="フローチャート : 判断 217"/>
        <xdr:cNvSpPr/>
      </xdr:nvSpPr>
      <xdr:spPr>
        <a:xfrm>
          <a:off x="4584700" y="1370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79</xdr:row>
      <xdr:rowOff>118745</xdr:rowOff>
    </xdr:from>
    <xdr:to>
      <xdr:col>5</xdr:col>
      <xdr:colOff>409575</xdr:colOff>
      <xdr:row>80</xdr:row>
      <xdr:rowOff>48895</xdr:rowOff>
    </xdr:to>
    <xdr:sp macro="" textlink="">
      <xdr:nvSpPr>
        <xdr:cNvPr id="219" name="フローチャート : 判断 218"/>
        <xdr:cNvSpPr/>
      </xdr:nvSpPr>
      <xdr:spPr>
        <a:xfrm>
          <a:off x="3746500" y="1366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0" name="テキスト ボックス 21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1" name="テキスト ボックス 22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2" name="テキスト ボックス 22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3" name="テキスト ボックス 22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4" name="テキスト ボックス 22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79</xdr:row>
      <xdr:rowOff>67311</xdr:rowOff>
    </xdr:from>
    <xdr:to>
      <xdr:col>6</xdr:col>
      <xdr:colOff>561975</xdr:colOff>
      <xdr:row>79</xdr:row>
      <xdr:rowOff>168911</xdr:rowOff>
    </xdr:to>
    <xdr:sp macro="" textlink="">
      <xdr:nvSpPr>
        <xdr:cNvPr id="225" name="円/楕円 224"/>
        <xdr:cNvSpPr/>
      </xdr:nvSpPr>
      <xdr:spPr>
        <a:xfrm>
          <a:off x="4584700" y="1361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78</xdr:row>
      <xdr:rowOff>90188</xdr:rowOff>
    </xdr:from>
    <xdr:ext cx="405111" cy="259045"/>
    <xdr:sp macro="" textlink="">
      <xdr:nvSpPr>
        <xdr:cNvPr id="226" name="【公営住宅】&#10;有形固定資産減価償却率該当値テキスト"/>
        <xdr:cNvSpPr txBox="1"/>
      </xdr:nvSpPr>
      <xdr:spPr>
        <a:xfrm>
          <a:off x="4724400" y="13463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62.8</a:t>
          </a:r>
          <a:endParaRPr kumimoji="1" lang="ja-JP" altLang="en-US" sz="1000" b="1">
            <a:solidFill>
              <a:srgbClr val="FF0000"/>
            </a:solidFill>
            <a:latin typeface="ＭＳ Ｐゴシック"/>
          </a:endParaRPr>
        </a:p>
      </xdr:txBody>
    </xdr:sp>
    <xdr:clientData/>
  </xdr:oneCellAnchor>
  <xdr:oneCellAnchor>
    <xdr:from>
      <xdr:col>5</xdr:col>
      <xdr:colOff>143518</xdr:colOff>
      <xdr:row>78</xdr:row>
      <xdr:rowOff>65422</xdr:rowOff>
    </xdr:from>
    <xdr:ext cx="405111" cy="259045"/>
    <xdr:sp macro="" textlink="">
      <xdr:nvSpPr>
        <xdr:cNvPr id="227" name="n_1aveValue【公営住宅】&#10;有形固定資産減価償却率"/>
        <xdr:cNvSpPr txBox="1"/>
      </xdr:nvSpPr>
      <xdr:spPr>
        <a:xfrm>
          <a:off x="3582043" y="13438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8" name="正方形/長方形 22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9" name="正方形/長方形 22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0" name="正方形/長方形 22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6/25</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1" name="正方形/長方形 23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2" name="正方形/長方形 23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3" name="正方形/長方形 23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4" name="正方形/長方形 23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0.786</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5" name="正方形/長方形 23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6" name="テキスト ボックス 23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7" name="直線コネクタ 23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38" name="直線コネクタ 237"/>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39" name="テキスト ボックス 238"/>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40" name="直線コネクタ 239"/>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41" name="テキスト ボックス 240"/>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42" name="直線コネクタ 241"/>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43" name="テキスト ボックス 242"/>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44" name="直線コネクタ 243"/>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45" name="テキスト ボックス 244"/>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6" name="直線コネクタ 24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7" name="テキスト ボックス 24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127254</xdr:rowOff>
    </xdr:from>
    <xdr:to>
      <xdr:col>15</xdr:col>
      <xdr:colOff>180340</xdr:colOff>
      <xdr:row>85</xdr:row>
      <xdr:rowOff>146456</xdr:rowOff>
    </xdr:to>
    <xdr:cxnSp macro="">
      <xdr:nvCxnSpPr>
        <xdr:cNvPr id="249" name="直線コネクタ 248"/>
        <xdr:cNvCxnSpPr/>
      </xdr:nvCxnSpPr>
      <xdr:spPr>
        <a:xfrm flipV="1">
          <a:off x="10476865" y="13328904"/>
          <a:ext cx="0" cy="1390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150283</xdr:rowOff>
    </xdr:from>
    <xdr:ext cx="469744" cy="259045"/>
    <xdr:sp macro="" textlink="">
      <xdr:nvSpPr>
        <xdr:cNvPr id="250" name="【公営住宅】&#10;一人当たり面積最小値テキスト"/>
        <xdr:cNvSpPr txBox="1"/>
      </xdr:nvSpPr>
      <xdr:spPr>
        <a:xfrm>
          <a:off x="10566400" y="14723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0.069</a:t>
          </a:r>
          <a:endParaRPr kumimoji="1" lang="ja-JP" altLang="en-US" sz="1000" b="1">
            <a:latin typeface="ＭＳ Ｐゴシック"/>
          </a:endParaRPr>
        </a:p>
      </xdr:txBody>
    </xdr:sp>
    <xdr:clientData/>
  </xdr:oneCellAnchor>
  <xdr:twoCellAnchor>
    <xdr:from>
      <xdr:col>15</xdr:col>
      <xdr:colOff>92075</xdr:colOff>
      <xdr:row>85</xdr:row>
      <xdr:rowOff>146456</xdr:rowOff>
    </xdr:from>
    <xdr:to>
      <xdr:col>15</xdr:col>
      <xdr:colOff>269875</xdr:colOff>
      <xdr:row>85</xdr:row>
      <xdr:rowOff>146456</xdr:rowOff>
    </xdr:to>
    <xdr:cxnSp macro="">
      <xdr:nvCxnSpPr>
        <xdr:cNvPr id="251" name="直線コネクタ 250"/>
        <xdr:cNvCxnSpPr/>
      </xdr:nvCxnSpPr>
      <xdr:spPr>
        <a:xfrm>
          <a:off x="10388600" y="14719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73931</xdr:rowOff>
    </xdr:from>
    <xdr:ext cx="469744" cy="259045"/>
    <xdr:sp macro="" textlink="">
      <xdr:nvSpPr>
        <xdr:cNvPr id="252" name="【公営住宅】&#10;一人当たり面積最大値テキスト"/>
        <xdr:cNvSpPr txBox="1"/>
      </xdr:nvSpPr>
      <xdr:spPr>
        <a:xfrm>
          <a:off x="10566400" y="13104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1.590</a:t>
          </a:r>
          <a:endParaRPr kumimoji="1" lang="ja-JP" altLang="en-US" sz="1000" b="1">
            <a:latin typeface="ＭＳ Ｐゴシック"/>
          </a:endParaRPr>
        </a:p>
      </xdr:txBody>
    </xdr:sp>
    <xdr:clientData/>
  </xdr:oneCellAnchor>
  <xdr:twoCellAnchor>
    <xdr:from>
      <xdr:col>15</xdr:col>
      <xdr:colOff>92075</xdr:colOff>
      <xdr:row>77</xdr:row>
      <xdr:rowOff>127254</xdr:rowOff>
    </xdr:from>
    <xdr:to>
      <xdr:col>15</xdr:col>
      <xdr:colOff>269875</xdr:colOff>
      <xdr:row>77</xdr:row>
      <xdr:rowOff>127254</xdr:rowOff>
    </xdr:to>
    <xdr:cxnSp macro="">
      <xdr:nvCxnSpPr>
        <xdr:cNvPr id="253" name="直線コネクタ 252"/>
        <xdr:cNvCxnSpPr/>
      </xdr:nvCxnSpPr>
      <xdr:spPr>
        <a:xfrm>
          <a:off x="10388600" y="1332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42079</xdr:rowOff>
    </xdr:from>
    <xdr:ext cx="469744" cy="259045"/>
    <xdr:sp macro="" textlink="">
      <xdr:nvSpPr>
        <xdr:cNvPr id="254" name="【公営住宅】&#10;一人当たり面積平均値テキスト"/>
        <xdr:cNvSpPr txBox="1"/>
      </xdr:nvSpPr>
      <xdr:spPr>
        <a:xfrm>
          <a:off x="10566400" y="142724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0.479</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63652</xdr:rowOff>
    </xdr:from>
    <xdr:to>
      <xdr:col>15</xdr:col>
      <xdr:colOff>231775</xdr:colOff>
      <xdr:row>83</xdr:row>
      <xdr:rowOff>165252</xdr:rowOff>
    </xdr:to>
    <xdr:sp macro="" textlink="">
      <xdr:nvSpPr>
        <xdr:cNvPr id="255" name="フローチャート : 判断 254"/>
        <xdr:cNvSpPr/>
      </xdr:nvSpPr>
      <xdr:spPr>
        <a:xfrm>
          <a:off x="10426700" y="14294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21589</xdr:rowOff>
    </xdr:from>
    <xdr:to>
      <xdr:col>14</xdr:col>
      <xdr:colOff>79375</xdr:colOff>
      <xdr:row>83</xdr:row>
      <xdr:rowOff>123189</xdr:rowOff>
    </xdr:to>
    <xdr:sp macro="" textlink="">
      <xdr:nvSpPr>
        <xdr:cNvPr id="256" name="フローチャート : 判断 255"/>
        <xdr:cNvSpPr/>
      </xdr:nvSpPr>
      <xdr:spPr>
        <a:xfrm>
          <a:off x="9588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7" name="テキスト ボックス 25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8" name="テキスト ボックス 25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9" name="テキスト ボックス 25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0" name="テキスト ボックス 25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1" name="テキスト ボックス 26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82</xdr:row>
      <xdr:rowOff>54966</xdr:rowOff>
    </xdr:from>
    <xdr:to>
      <xdr:col>15</xdr:col>
      <xdr:colOff>231775</xdr:colOff>
      <xdr:row>82</xdr:row>
      <xdr:rowOff>156566</xdr:rowOff>
    </xdr:to>
    <xdr:sp macro="" textlink="">
      <xdr:nvSpPr>
        <xdr:cNvPr id="262" name="円/楕円 261"/>
        <xdr:cNvSpPr/>
      </xdr:nvSpPr>
      <xdr:spPr>
        <a:xfrm>
          <a:off x="10426700" y="14113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81</xdr:row>
      <xdr:rowOff>77843</xdr:rowOff>
    </xdr:from>
    <xdr:ext cx="469744" cy="259045"/>
    <xdr:sp macro="" textlink="">
      <xdr:nvSpPr>
        <xdr:cNvPr id="263" name="【公営住宅】&#10;一人当たり面積該当値テキスト"/>
        <xdr:cNvSpPr txBox="1"/>
      </xdr:nvSpPr>
      <xdr:spPr>
        <a:xfrm>
          <a:off x="10566400" y="13965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0.676</a:t>
          </a:r>
          <a:endParaRPr kumimoji="1" lang="ja-JP" altLang="en-US" sz="1000" b="1">
            <a:solidFill>
              <a:srgbClr val="FF0000"/>
            </a:solidFill>
            <a:latin typeface="ＭＳ Ｐゴシック"/>
          </a:endParaRPr>
        </a:p>
      </xdr:txBody>
    </xdr:sp>
    <xdr:clientData/>
  </xdr:oneCellAnchor>
  <xdr:oneCellAnchor>
    <xdr:from>
      <xdr:col>13</xdr:col>
      <xdr:colOff>466802</xdr:colOff>
      <xdr:row>81</xdr:row>
      <xdr:rowOff>139716</xdr:rowOff>
    </xdr:from>
    <xdr:ext cx="469744" cy="259045"/>
    <xdr:sp macro="" textlink="">
      <xdr:nvSpPr>
        <xdr:cNvPr id="264" name="n_1aveValue【公営住宅】&#10;一人当たり面積"/>
        <xdr:cNvSpPr txBox="1"/>
      </xdr:nvSpPr>
      <xdr:spPr>
        <a:xfrm>
          <a:off x="9391727" y="1402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0.525</a:t>
          </a:r>
          <a:endParaRPr kumimoji="1" lang="ja-JP" altLang="en-US" sz="1000" b="1">
            <a:solidFill>
              <a:srgbClr val="00008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5" name="正方形/長方形 26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6" name="正方形/長方形 26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7" name="正方形/長方形 26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8" name="正方形/長方形 26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69" name="正方形/長方形 26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0" name="正方形/長方形 26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1" name="正方形/長方形 27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2" name="正方形/長方形 27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3" name="正方形/長方形 27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74" name="正方形/長方形 27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75" name="正方形/長方形 27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76" name="正方形/長方形 27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77" name="正方形/長方形 27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78" name="正方形/長方形 27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79" name="正方形/長方形 27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0" name="正方形/長方形 27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1" name="正方形/長方形 28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2" name="正方形/長方形 28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3" name="正方形/長方形 28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4/28</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4" name="正方形/長方形 28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5" name="正方形/長方形 28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6" name="正方形/長方形 28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7" name="正方形/長方形 28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74.2</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88" name="正方形/長方形 28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89" name="テキスト ボックス 28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0" name="直線コネクタ 28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91" name="テキスト ボックス 290"/>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292" name="直線コネクタ 291"/>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293" name="テキスト ボックス 292"/>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294" name="直線コネクタ 293"/>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295" name="テキスト ボックス 294"/>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296" name="直線コネクタ 295"/>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297" name="テキスト ボックス 296"/>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298" name="直線コネクタ 297"/>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299" name="テキスト ボックス 298"/>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0" name="直線コネクタ 29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01" name="テキスト ボックス 30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105918</xdr:rowOff>
    </xdr:from>
    <xdr:to>
      <xdr:col>23</xdr:col>
      <xdr:colOff>516889</xdr:colOff>
      <xdr:row>41</xdr:row>
      <xdr:rowOff>103632</xdr:rowOff>
    </xdr:to>
    <xdr:cxnSp macro="">
      <xdr:nvCxnSpPr>
        <xdr:cNvPr id="303" name="直線コネクタ 302"/>
        <xdr:cNvCxnSpPr/>
      </xdr:nvCxnSpPr>
      <xdr:spPr>
        <a:xfrm flipV="1">
          <a:off x="16318864" y="5763768"/>
          <a:ext cx="0" cy="136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107459</xdr:rowOff>
    </xdr:from>
    <xdr:ext cx="405111" cy="259045"/>
    <xdr:sp macro="" textlink="">
      <xdr:nvSpPr>
        <xdr:cNvPr id="304" name="【認定こども園・幼稚園・保育所】&#10;有形固定資産減価償却率最小値テキスト"/>
        <xdr:cNvSpPr txBox="1"/>
      </xdr:nvSpPr>
      <xdr:spPr>
        <a:xfrm>
          <a:off x="16408400" y="7136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a:t>
          </a:r>
          <a:endParaRPr kumimoji="1" lang="ja-JP" altLang="en-US" sz="1000" b="1">
            <a:latin typeface="ＭＳ Ｐゴシック"/>
          </a:endParaRPr>
        </a:p>
      </xdr:txBody>
    </xdr:sp>
    <xdr:clientData/>
  </xdr:oneCellAnchor>
  <xdr:twoCellAnchor>
    <xdr:from>
      <xdr:col>23</xdr:col>
      <xdr:colOff>428625</xdr:colOff>
      <xdr:row>41</xdr:row>
      <xdr:rowOff>103632</xdr:rowOff>
    </xdr:from>
    <xdr:to>
      <xdr:col>23</xdr:col>
      <xdr:colOff>606425</xdr:colOff>
      <xdr:row>41</xdr:row>
      <xdr:rowOff>103632</xdr:rowOff>
    </xdr:to>
    <xdr:cxnSp macro="">
      <xdr:nvCxnSpPr>
        <xdr:cNvPr id="305" name="直線コネクタ 304"/>
        <xdr:cNvCxnSpPr/>
      </xdr:nvCxnSpPr>
      <xdr:spPr>
        <a:xfrm>
          <a:off x="16230600" y="713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52595</xdr:rowOff>
    </xdr:from>
    <xdr:ext cx="405111" cy="259045"/>
    <xdr:sp macro="" textlink="">
      <xdr:nvSpPr>
        <xdr:cNvPr id="306" name="【認定こども園・幼稚園・保育所】&#10;有形固定資産減価償却率最大値テキスト"/>
        <xdr:cNvSpPr txBox="1"/>
      </xdr:nvSpPr>
      <xdr:spPr>
        <a:xfrm>
          <a:off x="16408400" y="5538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a:t>
          </a:r>
          <a:endParaRPr kumimoji="1" lang="ja-JP" altLang="en-US" sz="1000" b="1">
            <a:latin typeface="ＭＳ Ｐゴシック"/>
          </a:endParaRPr>
        </a:p>
      </xdr:txBody>
    </xdr:sp>
    <xdr:clientData/>
  </xdr:oneCellAnchor>
  <xdr:twoCellAnchor>
    <xdr:from>
      <xdr:col>23</xdr:col>
      <xdr:colOff>428625</xdr:colOff>
      <xdr:row>33</xdr:row>
      <xdr:rowOff>105918</xdr:rowOff>
    </xdr:from>
    <xdr:to>
      <xdr:col>23</xdr:col>
      <xdr:colOff>606425</xdr:colOff>
      <xdr:row>33</xdr:row>
      <xdr:rowOff>105918</xdr:rowOff>
    </xdr:to>
    <xdr:cxnSp macro="">
      <xdr:nvCxnSpPr>
        <xdr:cNvPr id="307" name="直線コネクタ 306"/>
        <xdr:cNvCxnSpPr/>
      </xdr:nvCxnSpPr>
      <xdr:spPr>
        <a:xfrm>
          <a:off x="16230600" y="576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74693</xdr:rowOff>
    </xdr:from>
    <xdr:ext cx="405111" cy="259045"/>
    <xdr:sp macro="" textlink="">
      <xdr:nvSpPr>
        <xdr:cNvPr id="308" name="【認定こども園・幼稚園・保育所】&#10;有形固定資産減価償却率平均値テキスト"/>
        <xdr:cNvSpPr txBox="1"/>
      </xdr:nvSpPr>
      <xdr:spPr>
        <a:xfrm>
          <a:off x="16408400" y="62468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56.9</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96266</xdr:rowOff>
    </xdr:from>
    <xdr:to>
      <xdr:col>23</xdr:col>
      <xdr:colOff>568325</xdr:colOff>
      <xdr:row>37</xdr:row>
      <xdr:rowOff>26416</xdr:rowOff>
    </xdr:to>
    <xdr:sp macro="" textlink="">
      <xdr:nvSpPr>
        <xdr:cNvPr id="309" name="フローチャート : 判断 308"/>
        <xdr:cNvSpPr/>
      </xdr:nvSpPr>
      <xdr:spPr>
        <a:xfrm>
          <a:off x="16268700" y="626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36</xdr:row>
      <xdr:rowOff>52832</xdr:rowOff>
    </xdr:from>
    <xdr:to>
      <xdr:col>22</xdr:col>
      <xdr:colOff>415925</xdr:colOff>
      <xdr:row>36</xdr:row>
      <xdr:rowOff>154432</xdr:rowOff>
    </xdr:to>
    <xdr:sp macro="" textlink="">
      <xdr:nvSpPr>
        <xdr:cNvPr id="310" name="フローチャート : 判断 309"/>
        <xdr:cNvSpPr/>
      </xdr:nvSpPr>
      <xdr:spPr>
        <a:xfrm>
          <a:off x="15430500" y="622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11" name="テキスト ボックス 31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2" name="テキスト ボックス 31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3" name="テキスト ボックス 31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14" name="テキスト ボックス 31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15" name="テキスト ボックス 31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33</xdr:row>
      <xdr:rowOff>146558</xdr:rowOff>
    </xdr:from>
    <xdr:to>
      <xdr:col>23</xdr:col>
      <xdr:colOff>568325</xdr:colOff>
      <xdr:row>34</xdr:row>
      <xdr:rowOff>76708</xdr:rowOff>
    </xdr:to>
    <xdr:sp macro="" textlink="">
      <xdr:nvSpPr>
        <xdr:cNvPr id="316" name="円/楕円 315"/>
        <xdr:cNvSpPr/>
      </xdr:nvSpPr>
      <xdr:spPr>
        <a:xfrm>
          <a:off x="16268700" y="5804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33</xdr:row>
      <xdr:rowOff>61485</xdr:rowOff>
    </xdr:from>
    <xdr:ext cx="405111" cy="259045"/>
    <xdr:sp macro="" textlink="">
      <xdr:nvSpPr>
        <xdr:cNvPr id="317" name="【認定こども園・幼稚園・保育所】&#10;有形固定資産減価償却率該当値テキスト"/>
        <xdr:cNvSpPr txBox="1"/>
      </xdr:nvSpPr>
      <xdr:spPr>
        <a:xfrm>
          <a:off x="16408400" y="5719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77.2</a:t>
          </a:r>
          <a:endParaRPr kumimoji="1" lang="ja-JP" altLang="en-US" sz="1000" b="1">
            <a:solidFill>
              <a:srgbClr val="FF0000"/>
            </a:solidFill>
            <a:latin typeface="ＭＳ Ｐゴシック"/>
          </a:endParaRPr>
        </a:p>
      </xdr:txBody>
    </xdr:sp>
    <xdr:clientData/>
  </xdr:oneCellAnchor>
  <xdr:oneCellAnchor>
    <xdr:from>
      <xdr:col>22</xdr:col>
      <xdr:colOff>149868</xdr:colOff>
      <xdr:row>34</xdr:row>
      <xdr:rowOff>170959</xdr:rowOff>
    </xdr:from>
    <xdr:ext cx="405111" cy="259045"/>
    <xdr:sp macro="" textlink="">
      <xdr:nvSpPr>
        <xdr:cNvPr id="318" name="n_1aveValue【認定こども園・幼稚園・保育所】&#10;有形固定資産減価償却率"/>
        <xdr:cNvSpPr txBox="1"/>
      </xdr:nvSpPr>
      <xdr:spPr>
        <a:xfrm>
          <a:off x="15266043" y="6000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58.8</a:t>
          </a:r>
          <a:endParaRPr kumimoji="1" lang="ja-JP" altLang="en-US" sz="1000" b="1">
            <a:solidFill>
              <a:srgbClr val="00008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19" name="正方形/長方形 31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0" name="正方形/長方形 31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1" name="正方形/長方形 32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12/28</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2" name="正方形/長方形 32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3" name="正方形/長方形 32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4" name="正方形/長方形 32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25" name="正方形/長方形 32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0.205</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26" name="正方形/長方形 32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27" name="テキスト ボックス 32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28" name="直線コネクタ 32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29" name="直線コネクタ 328"/>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30" name="テキスト ボックス 329"/>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31" name="直線コネクタ 330"/>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32" name="テキスト ボックス 331"/>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33" name="直線コネクタ 332"/>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34" name="テキスト ボックス 333"/>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35" name="直線コネクタ 334"/>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36" name="テキスト ボックス 335"/>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37" name="直線コネクタ 336"/>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38" name="テキスト ボックス 337"/>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39" name="直線コネクタ 33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40" name="テキスト ボックス 33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4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57150</xdr:rowOff>
    </xdr:from>
    <xdr:to>
      <xdr:col>32</xdr:col>
      <xdr:colOff>186689</xdr:colOff>
      <xdr:row>41</xdr:row>
      <xdr:rowOff>167640</xdr:rowOff>
    </xdr:to>
    <xdr:cxnSp macro="">
      <xdr:nvCxnSpPr>
        <xdr:cNvPr id="342" name="直線コネクタ 341"/>
        <xdr:cNvCxnSpPr/>
      </xdr:nvCxnSpPr>
      <xdr:spPr>
        <a:xfrm flipV="1">
          <a:off x="22160864" y="588645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17</xdr:rowOff>
    </xdr:from>
    <xdr:ext cx="469744" cy="259045"/>
    <xdr:sp macro="" textlink="">
      <xdr:nvSpPr>
        <xdr:cNvPr id="343" name="【認定こども園・幼稚園・保育所】&#10;一人当たり面積最小値テキスト"/>
        <xdr:cNvSpPr txBox="1"/>
      </xdr:nvSpPr>
      <xdr:spPr>
        <a:xfrm>
          <a:off x="22250400" y="720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0.011</a:t>
          </a:r>
          <a:endParaRPr kumimoji="1" lang="ja-JP" altLang="en-US" sz="1000" b="1">
            <a:latin typeface="ＭＳ Ｐゴシック"/>
          </a:endParaRPr>
        </a:p>
      </xdr:txBody>
    </xdr:sp>
    <xdr:clientData/>
  </xdr:oneCellAnchor>
  <xdr:twoCellAnchor>
    <xdr:from>
      <xdr:col>32</xdr:col>
      <xdr:colOff>98425</xdr:colOff>
      <xdr:row>41</xdr:row>
      <xdr:rowOff>167640</xdr:rowOff>
    </xdr:from>
    <xdr:to>
      <xdr:col>32</xdr:col>
      <xdr:colOff>276225</xdr:colOff>
      <xdr:row>41</xdr:row>
      <xdr:rowOff>167640</xdr:rowOff>
    </xdr:to>
    <xdr:cxnSp macro="">
      <xdr:nvCxnSpPr>
        <xdr:cNvPr id="344" name="直線コネクタ 343"/>
        <xdr:cNvCxnSpPr/>
      </xdr:nvCxnSpPr>
      <xdr:spPr>
        <a:xfrm>
          <a:off x="22072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3827</xdr:rowOff>
    </xdr:from>
    <xdr:ext cx="469744" cy="259045"/>
    <xdr:sp macro="" textlink="">
      <xdr:nvSpPr>
        <xdr:cNvPr id="345" name="【認定こども園・幼稚園・保育所】&#10;一人当たり面積最大値テキスト"/>
        <xdr:cNvSpPr txBox="1"/>
      </xdr:nvSpPr>
      <xdr:spPr>
        <a:xfrm>
          <a:off x="22250400" y="566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0.355</a:t>
          </a:r>
          <a:endParaRPr kumimoji="1" lang="ja-JP" altLang="en-US" sz="1000" b="1">
            <a:latin typeface="ＭＳ Ｐゴシック"/>
          </a:endParaRPr>
        </a:p>
      </xdr:txBody>
    </xdr:sp>
    <xdr:clientData/>
  </xdr:oneCellAnchor>
  <xdr:twoCellAnchor>
    <xdr:from>
      <xdr:col>32</xdr:col>
      <xdr:colOff>98425</xdr:colOff>
      <xdr:row>34</xdr:row>
      <xdr:rowOff>57150</xdr:rowOff>
    </xdr:from>
    <xdr:to>
      <xdr:col>32</xdr:col>
      <xdr:colOff>276225</xdr:colOff>
      <xdr:row>34</xdr:row>
      <xdr:rowOff>57150</xdr:rowOff>
    </xdr:to>
    <xdr:cxnSp macro="">
      <xdr:nvCxnSpPr>
        <xdr:cNvPr id="346" name="直線コネクタ 345"/>
        <xdr:cNvCxnSpPr/>
      </xdr:nvCxnSpPr>
      <xdr:spPr>
        <a:xfrm>
          <a:off x="22072600" y="5886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34307</xdr:rowOff>
    </xdr:from>
    <xdr:ext cx="469744" cy="259045"/>
    <xdr:sp macro="" textlink="">
      <xdr:nvSpPr>
        <xdr:cNvPr id="347" name="【認定こども園・幼稚園・保育所】&#10;一人当たり面積平均値テキスト"/>
        <xdr:cNvSpPr txBox="1"/>
      </xdr:nvSpPr>
      <xdr:spPr>
        <a:xfrm>
          <a:off x="22250400" y="6549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55880</xdr:rowOff>
    </xdr:from>
    <xdr:to>
      <xdr:col>32</xdr:col>
      <xdr:colOff>238125</xdr:colOff>
      <xdr:row>38</xdr:row>
      <xdr:rowOff>157480</xdr:rowOff>
    </xdr:to>
    <xdr:sp macro="" textlink="">
      <xdr:nvSpPr>
        <xdr:cNvPr id="348" name="フローチャート : 判断 347"/>
        <xdr:cNvSpPr/>
      </xdr:nvSpPr>
      <xdr:spPr>
        <a:xfrm>
          <a:off x="22110700" y="657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124460</xdr:rowOff>
    </xdr:from>
    <xdr:to>
      <xdr:col>31</xdr:col>
      <xdr:colOff>85725</xdr:colOff>
      <xdr:row>39</xdr:row>
      <xdr:rowOff>54610</xdr:rowOff>
    </xdr:to>
    <xdr:sp macro="" textlink="">
      <xdr:nvSpPr>
        <xdr:cNvPr id="349" name="フローチャート : 判断 348"/>
        <xdr:cNvSpPr/>
      </xdr:nvSpPr>
      <xdr:spPr>
        <a:xfrm>
          <a:off x="21272500" y="663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50" name="テキスト ボックス 34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51" name="テキスト ボックス 35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2" name="テキスト ボックス 35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3" name="テキスト ボックス 35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54" name="テキスト ボックス 35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37</xdr:row>
      <xdr:rowOff>105410</xdr:rowOff>
    </xdr:from>
    <xdr:to>
      <xdr:col>32</xdr:col>
      <xdr:colOff>238125</xdr:colOff>
      <xdr:row>38</xdr:row>
      <xdr:rowOff>35560</xdr:rowOff>
    </xdr:to>
    <xdr:sp macro="" textlink="">
      <xdr:nvSpPr>
        <xdr:cNvPr id="355" name="円/楕円 354"/>
        <xdr:cNvSpPr/>
      </xdr:nvSpPr>
      <xdr:spPr>
        <a:xfrm>
          <a:off x="22110700" y="64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36</xdr:row>
      <xdr:rowOff>128287</xdr:rowOff>
    </xdr:from>
    <xdr:ext cx="469744" cy="259045"/>
    <xdr:sp macro="" textlink="">
      <xdr:nvSpPr>
        <xdr:cNvPr id="356" name="【認定こども園・幼稚園・保育所】&#10;一人当たり面積該当値テキスト"/>
        <xdr:cNvSpPr txBox="1"/>
      </xdr:nvSpPr>
      <xdr:spPr>
        <a:xfrm>
          <a:off x="22250400" y="6300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0.194</a:t>
          </a:r>
          <a:endParaRPr kumimoji="1" lang="ja-JP" altLang="en-US" sz="1000" b="1">
            <a:solidFill>
              <a:srgbClr val="FF0000"/>
            </a:solidFill>
            <a:latin typeface="ＭＳ Ｐゴシック"/>
          </a:endParaRPr>
        </a:p>
      </xdr:txBody>
    </xdr:sp>
    <xdr:clientData/>
  </xdr:oneCellAnchor>
  <xdr:oneCellAnchor>
    <xdr:from>
      <xdr:col>30</xdr:col>
      <xdr:colOff>473152</xdr:colOff>
      <xdr:row>37</xdr:row>
      <xdr:rowOff>71137</xdr:rowOff>
    </xdr:from>
    <xdr:ext cx="469744" cy="259045"/>
    <xdr:sp macro="" textlink="">
      <xdr:nvSpPr>
        <xdr:cNvPr id="357" name="n_1aveValue【認定こども園・幼稚園・保育所】&#10;一人当たり面積"/>
        <xdr:cNvSpPr txBox="1"/>
      </xdr:nvSpPr>
      <xdr:spPr>
        <a:xfrm>
          <a:off x="21075727" y="641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0.144</a:t>
          </a:r>
          <a:endParaRPr kumimoji="1" lang="ja-JP" altLang="en-US" sz="1000" b="1">
            <a:solidFill>
              <a:srgbClr val="00008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58" name="正方形/長方形 35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59" name="正方形/長方形 35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0" name="正方形/長方形 35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1" name="正方形/長方形 36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2" name="正方形/長方形 36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3" name="正方形/長方形 36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4" name="正方形/長方形 36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65" name="正方形/長方形 36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66" name="テキスト ボックス 36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67" name="直線コネクタ 36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68" name="テキスト ボックス 367"/>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69" name="直線コネクタ 36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70" name="テキスト ボックス 369"/>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71" name="直線コネクタ 37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72" name="テキスト ボックス 37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73" name="直線コネクタ 37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74" name="テキスト ボックス 37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75" name="直線コネクタ 37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76" name="テキスト ボックス 37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77" name="直線コネクタ 37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78" name="テキスト ボックス 377"/>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79" name="直線コネクタ 37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80" name="テキスト ボックス 379"/>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26670</xdr:rowOff>
    </xdr:from>
    <xdr:to>
      <xdr:col>23</xdr:col>
      <xdr:colOff>516889</xdr:colOff>
      <xdr:row>65</xdr:row>
      <xdr:rowOff>0</xdr:rowOff>
    </xdr:to>
    <xdr:cxnSp macro="">
      <xdr:nvCxnSpPr>
        <xdr:cNvPr id="382" name="直線コネクタ 381"/>
        <xdr:cNvCxnSpPr/>
      </xdr:nvCxnSpPr>
      <xdr:spPr>
        <a:xfrm flipV="1">
          <a:off x="16318864" y="962787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65</xdr:row>
      <xdr:rowOff>3827</xdr:rowOff>
    </xdr:from>
    <xdr:ext cx="405111" cy="259045"/>
    <xdr:sp macro="" textlink="">
      <xdr:nvSpPr>
        <xdr:cNvPr id="383" name="【学校施設】&#10;有形固定資産減価償却率最小値テキスト"/>
        <xdr:cNvSpPr txBox="1"/>
      </xdr:nvSpPr>
      <xdr:spPr>
        <a:xfrm>
          <a:off x="16408400" y="1114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37.5</a:t>
          </a:r>
          <a:endParaRPr kumimoji="1" lang="ja-JP" altLang="en-US" sz="1000" b="1">
            <a:latin typeface="ＭＳ Ｐゴシック"/>
          </a:endParaRPr>
        </a:p>
      </xdr:txBody>
    </xdr:sp>
    <xdr:clientData/>
  </xdr:oneCellAnchor>
  <xdr:twoCellAnchor>
    <xdr:from>
      <xdr:col>23</xdr:col>
      <xdr:colOff>428625</xdr:colOff>
      <xdr:row>65</xdr:row>
      <xdr:rowOff>0</xdr:rowOff>
    </xdr:from>
    <xdr:to>
      <xdr:col>23</xdr:col>
      <xdr:colOff>606425</xdr:colOff>
      <xdr:row>65</xdr:row>
      <xdr:rowOff>0</xdr:rowOff>
    </xdr:to>
    <xdr:cxnSp macro="">
      <xdr:nvCxnSpPr>
        <xdr:cNvPr id="384" name="直線コネクタ 383"/>
        <xdr:cNvCxnSpPr/>
      </xdr:nvCxnSpPr>
      <xdr:spPr>
        <a:xfrm>
          <a:off x="16230600" y="11144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144797</xdr:rowOff>
    </xdr:from>
    <xdr:ext cx="405111" cy="259045"/>
    <xdr:sp macro="" textlink="">
      <xdr:nvSpPr>
        <xdr:cNvPr id="385" name="【学校施設】&#10;有形固定資産減価償却率最大値テキスト"/>
        <xdr:cNvSpPr txBox="1"/>
      </xdr:nvSpPr>
      <xdr:spPr>
        <a:xfrm>
          <a:off x="164084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a:t>
          </a:r>
          <a:endParaRPr kumimoji="1" lang="ja-JP" altLang="en-US" sz="1000" b="1">
            <a:latin typeface="ＭＳ Ｐゴシック"/>
          </a:endParaRPr>
        </a:p>
      </xdr:txBody>
    </xdr:sp>
    <xdr:clientData/>
  </xdr:oneCellAnchor>
  <xdr:twoCellAnchor>
    <xdr:from>
      <xdr:col>23</xdr:col>
      <xdr:colOff>428625</xdr:colOff>
      <xdr:row>56</xdr:row>
      <xdr:rowOff>26670</xdr:rowOff>
    </xdr:from>
    <xdr:to>
      <xdr:col>23</xdr:col>
      <xdr:colOff>606425</xdr:colOff>
      <xdr:row>56</xdr:row>
      <xdr:rowOff>26670</xdr:rowOff>
    </xdr:to>
    <xdr:cxnSp macro="">
      <xdr:nvCxnSpPr>
        <xdr:cNvPr id="386" name="直線コネクタ 385"/>
        <xdr:cNvCxnSpPr/>
      </xdr:nvCxnSpPr>
      <xdr:spPr>
        <a:xfrm>
          <a:off x="16230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19067</xdr:rowOff>
    </xdr:from>
    <xdr:ext cx="405111" cy="259045"/>
    <xdr:sp macro="" textlink="">
      <xdr:nvSpPr>
        <xdr:cNvPr id="387" name="【学校施設】&#10;有形固定資産減価償却率平均値テキスト"/>
        <xdr:cNvSpPr txBox="1"/>
      </xdr:nvSpPr>
      <xdr:spPr>
        <a:xfrm>
          <a:off x="16408400" y="101346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62.1</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40640</xdr:rowOff>
    </xdr:from>
    <xdr:to>
      <xdr:col>23</xdr:col>
      <xdr:colOff>568325</xdr:colOff>
      <xdr:row>59</xdr:row>
      <xdr:rowOff>142240</xdr:rowOff>
    </xdr:to>
    <xdr:sp macro="" textlink="">
      <xdr:nvSpPr>
        <xdr:cNvPr id="388" name="フローチャート : 判断 387"/>
        <xdr:cNvSpPr/>
      </xdr:nvSpPr>
      <xdr:spPr>
        <a:xfrm>
          <a:off x="16268700" y="1015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132080</xdr:rowOff>
    </xdr:from>
    <xdr:to>
      <xdr:col>22</xdr:col>
      <xdr:colOff>415925</xdr:colOff>
      <xdr:row>60</xdr:row>
      <xdr:rowOff>62230</xdr:rowOff>
    </xdr:to>
    <xdr:sp macro="" textlink="">
      <xdr:nvSpPr>
        <xdr:cNvPr id="389" name="フローチャート : 判断 388"/>
        <xdr:cNvSpPr/>
      </xdr:nvSpPr>
      <xdr:spPr>
        <a:xfrm>
          <a:off x="15430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90" name="テキスト ボックス 38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1" name="テキスト ボックス 39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2" name="テキスト ボックス 39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3" name="テキスト ボックス 39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94" name="テキスト ボックス 39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132080</xdr:rowOff>
    </xdr:from>
    <xdr:to>
      <xdr:col>23</xdr:col>
      <xdr:colOff>568325</xdr:colOff>
      <xdr:row>57</xdr:row>
      <xdr:rowOff>62230</xdr:rowOff>
    </xdr:to>
    <xdr:sp macro="" textlink="">
      <xdr:nvSpPr>
        <xdr:cNvPr id="395" name="円/楕円 394"/>
        <xdr:cNvSpPr/>
      </xdr:nvSpPr>
      <xdr:spPr>
        <a:xfrm>
          <a:off x="16268700" y="973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55</xdr:row>
      <xdr:rowOff>154957</xdr:rowOff>
    </xdr:from>
    <xdr:ext cx="405111" cy="259045"/>
    <xdr:sp macro="" textlink="">
      <xdr:nvSpPr>
        <xdr:cNvPr id="396" name="【学校施設】&#10;有形固定資産減価償却率該当値テキスト"/>
        <xdr:cNvSpPr txBox="1"/>
      </xdr:nvSpPr>
      <xdr:spPr>
        <a:xfrm>
          <a:off x="16408400" y="958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73.2</a:t>
          </a:r>
          <a:endParaRPr kumimoji="1" lang="ja-JP" altLang="en-US" sz="1000" b="1">
            <a:solidFill>
              <a:srgbClr val="FF0000"/>
            </a:solidFill>
            <a:latin typeface="ＭＳ Ｐゴシック"/>
          </a:endParaRPr>
        </a:p>
      </xdr:txBody>
    </xdr:sp>
    <xdr:clientData/>
  </xdr:oneCellAnchor>
  <xdr:oneCellAnchor>
    <xdr:from>
      <xdr:col>22</xdr:col>
      <xdr:colOff>149868</xdr:colOff>
      <xdr:row>58</xdr:row>
      <xdr:rowOff>78757</xdr:rowOff>
    </xdr:from>
    <xdr:ext cx="405111" cy="259045"/>
    <xdr:sp macro="" textlink="">
      <xdr:nvSpPr>
        <xdr:cNvPr id="397" name="n_1aveValue【学校施設】&#10;有形固定資産減価償却率"/>
        <xdr:cNvSpPr txBox="1"/>
      </xdr:nvSpPr>
      <xdr:spPr>
        <a:xfrm>
          <a:off x="15266043"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a:t>
          </a:r>
          <a:endParaRPr kumimoji="1" lang="ja-JP" altLang="en-US" sz="1000" b="1">
            <a:solidFill>
              <a:srgbClr val="00008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98" name="正方形/長方形 39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99" name="正方形/長方形 39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0" name="正方形/長方形 39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1" name="正方形/長方形 40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2" name="正方形/長方形 40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3" name="正方形/長方形 40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4" name="正方形/長方形 40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1.877</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05" name="正方形/長方形 40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06" name="テキスト ボックス 40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07" name="直線コネクタ 40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08" name="テキスト ボックス 407"/>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409" name="直線コネクタ 40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10" name="テキスト ボックス 40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11" name="直線コネクタ 41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12" name="テキスト ボックス 41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13" name="直線コネクタ 41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14" name="テキスト ボックス 41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15" name="直線コネクタ 41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16" name="テキスト ボックス 41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17" name="直線コネクタ 41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18" name="テキスト ボックス 41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19" name="直線コネクタ 41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20" name="テキスト ボックス 41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75438</xdr:rowOff>
    </xdr:from>
    <xdr:to>
      <xdr:col>32</xdr:col>
      <xdr:colOff>186689</xdr:colOff>
      <xdr:row>63</xdr:row>
      <xdr:rowOff>165354</xdr:rowOff>
    </xdr:to>
    <xdr:cxnSp macro="">
      <xdr:nvCxnSpPr>
        <xdr:cNvPr id="422" name="直線コネクタ 421"/>
        <xdr:cNvCxnSpPr/>
      </xdr:nvCxnSpPr>
      <xdr:spPr>
        <a:xfrm flipV="1">
          <a:off x="22160864" y="9505188"/>
          <a:ext cx="0" cy="1461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169181</xdr:rowOff>
    </xdr:from>
    <xdr:ext cx="469744" cy="259045"/>
    <xdr:sp macro="" textlink="">
      <xdr:nvSpPr>
        <xdr:cNvPr id="423" name="【学校施設】&#10;一人当たり面積最小値テキスト"/>
        <xdr:cNvSpPr txBox="1"/>
      </xdr:nvSpPr>
      <xdr:spPr>
        <a:xfrm>
          <a:off x="22250400" y="10970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0.608</a:t>
          </a:r>
          <a:endParaRPr kumimoji="1" lang="ja-JP" altLang="en-US" sz="1000" b="1">
            <a:latin typeface="ＭＳ Ｐゴシック"/>
          </a:endParaRPr>
        </a:p>
      </xdr:txBody>
    </xdr:sp>
    <xdr:clientData/>
  </xdr:oneCellAnchor>
  <xdr:twoCellAnchor>
    <xdr:from>
      <xdr:col>32</xdr:col>
      <xdr:colOff>98425</xdr:colOff>
      <xdr:row>63</xdr:row>
      <xdr:rowOff>165354</xdr:rowOff>
    </xdr:from>
    <xdr:to>
      <xdr:col>32</xdr:col>
      <xdr:colOff>276225</xdr:colOff>
      <xdr:row>63</xdr:row>
      <xdr:rowOff>165354</xdr:rowOff>
    </xdr:to>
    <xdr:cxnSp macro="">
      <xdr:nvCxnSpPr>
        <xdr:cNvPr id="424" name="直線コネクタ 423"/>
        <xdr:cNvCxnSpPr/>
      </xdr:nvCxnSpPr>
      <xdr:spPr>
        <a:xfrm>
          <a:off x="22072600" y="10966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22115</xdr:rowOff>
    </xdr:from>
    <xdr:ext cx="469744" cy="259045"/>
    <xdr:sp macro="" textlink="">
      <xdr:nvSpPr>
        <xdr:cNvPr id="425" name="【学校施設】&#10;一人当たり面積最大値テキスト"/>
        <xdr:cNvSpPr txBox="1"/>
      </xdr:nvSpPr>
      <xdr:spPr>
        <a:xfrm>
          <a:off x="22250400" y="9280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2.526</a:t>
          </a:r>
          <a:endParaRPr kumimoji="1" lang="ja-JP" altLang="en-US" sz="1000" b="1">
            <a:latin typeface="ＭＳ Ｐゴシック"/>
          </a:endParaRPr>
        </a:p>
      </xdr:txBody>
    </xdr:sp>
    <xdr:clientData/>
  </xdr:oneCellAnchor>
  <xdr:twoCellAnchor>
    <xdr:from>
      <xdr:col>32</xdr:col>
      <xdr:colOff>98425</xdr:colOff>
      <xdr:row>55</xdr:row>
      <xdr:rowOff>75438</xdr:rowOff>
    </xdr:from>
    <xdr:to>
      <xdr:col>32</xdr:col>
      <xdr:colOff>276225</xdr:colOff>
      <xdr:row>55</xdr:row>
      <xdr:rowOff>75438</xdr:rowOff>
    </xdr:to>
    <xdr:cxnSp macro="">
      <xdr:nvCxnSpPr>
        <xdr:cNvPr id="426" name="直線コネクタ 425"/>
        <xdr:cNvCxnSpPr/>
      </xdr:nvCxnSpPr>
      <xdr:spPr>
        <a:xfrm>
          <a:off x="22072600" y="9505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67073</xdr:rowOff>
    </xdr:from>
    <xdr:ext cx="469744" cy="259045"/>
    <xdr:sp macro="" textlink="">
      <xdr:nvSpPr>
        <xdr:cNvPr id="427" name="【学校施設】&#10;一人当たり面積平均値テキスト"/>
        <xdr:cNvSpPr txBox="1"/>
      </xdr:nvSpPr>
      <xdr:spPr>
        <a:xfrm>
          <a:off x="22250400" y="101826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1.542</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88646</xdr:rowOff>
    </xdr:from>
    <xdr:to>
      <xdr:col>32</xdr:col>
      <xdr:colOff>238125</xdr:colOff>
      <xdr:row>60</xdr:row>
      <xdr:rowOff>18796</xdr:rowOff>
    </xdr:to>
    <xdr:sp macro="" textlink="">
      <xdr:nvSpPr>
        <xdr:cNvPr id="428" name="フローチャート : 判断 427"/>
        <xdr:cNvSpPr/>
      </xdr:nvSpPr>
      <xdr:spPr>
        <a:xfrm>
          <a:off x="22110700" y="1020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21590</xdr:rowOff>
    </xdr:from>
    <xdr:to>
      <xdr:col>31</xdr:col>
      <xdr:colOff>85725</xdr:colOff>
      <xdr:row>59</xdr:row>
      <xdr:rowOff>123190</xdr:rowOff>
    </xdr:to>
    <xdr:sp macro="" textlink="">
      <xdr:nvSpPr>
        <xdr:cNvPr id="429" name="フローチャート : 判断 428"/>
        <xdr:cNvSpPr/>
      </xdr:nvSpPr>
      <xdr:spPr>
        <a:xfrm>
          <a:off x="21272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30" name="テキスト ボックス 42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1" name="テキスト ボックス 43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2" name="テキスト ボックス 43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33" name="テキスト ボックス 43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34" name="テキスト ボックス 43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57</xdr:row>
      <xdr:rowOff>154178</xdr:rowOff>
    </xdr:from>
    <xdr:to>
      <xdr:col>32</xdr:col>
      <xdr:colOff>238125</xdr:colOff>
      <xdr:row>58</xdr:row>
      <xdr:rowOff>84328</xdr:rowOff>
    </xdr:to>
    <xdr:sp macro="" textlink="">
      <xdr:nvSpPr>
        <xdr:cNvPr id="435" name="円/楕円 434"/>
        <xdr:cNvSpPr/>
      </xdr:nvSpPr>
      <xdr:spPr>
        <a:xfrm>
          <a:off x="22110700" y="992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57</xdr:row>
      <xdr:rowOff>5605</xdr:rowOff>
    </xdr:from>
    <xdr:ext cx="469744" cy="259045"/>
    <xdr:sp macro="" textlink="">
      <xdr:nvSpPr>
        <xdr:cNvPr id="436" name="【学校施設】&#10;一人当たり面積該当値テキスト"/>
        <xdr:cNvSpPr txBox="1"/>
      </xdr:nvSpPr>
      <xdr:spPr>
        <a:xfrm>
          <a:off x="22250400" y="977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1.906</a:t>
          </a:r>
          <a:endParaRPr kumimoji="1" lang="ja-JP" altLang="en-US" sz="1000" b="1">
            <a:solidFill>
              <a:srgbClr val="FF0000"/>
            </a:solidFill>
            <a:latin typeface="ＭＳ Ｐゴシック"/>
          </a:endParaRPr>
        </a:p>
      </xdr:txBody>
    </xdr:sp>
    <xdr:clientData/>
  </xdr:oneCellAnchor>
  <xdr:oneCellAnchor>
    <xdr:from>
      <xdr:col>30</xdr:col>
      <xdr:colOff>473152</xdr:colOff>
      <xdr:row>57</xdr:row>
      <xdr:rowOff>139717</xdr:rowOff>
    </xdr:from>
    <xdr:ext cx="469744" cy="259045"/>
    <xdr:sp macro="" textlink="">
      <xdr:nvSpPr>
        <xdr:cNvPr id="437" name="n_1aveValue【学校施設】&#10;一人当たり面積"/>
        <xdr:cNvSpPr txBox="1"/>
      </xdr:nvSpPr>
      <xdr:spPr>
        <a:xfrm>
          <a:off x="21075727" y="9912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1.630</a:t>
          </a:r>
          <a:endParaRPr kumimoji="1" lang="ja-JP" altLang="en-US" sz="1000" b="1">
            <a:solidFill>
              <a:srgbClr val="00008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38" name="正方形/長方形 43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39" name="正方形/長方形 43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0" name="正方形/長方形 43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5/22</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1" name="正方形/長方形 44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2" name="正方形/長方形 44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43" name="正方形/長方形 44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44" name="正方形/長方形 44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94.2</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45" name="正方形/長方形 44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46" name="テキスト ボックス 44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47" name="直線コネクタ 44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448" name="テキスト ボックス 447"/>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449" name="直線コネクタ 448"/>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450" name="テキスト ボックス 449"/>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51" name="直線コネクタ 450"/>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52" name="テキスト ボックス 451"/>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53" name="直線コネクタ 452"/>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54" name="テキスト ボックス 453"/>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55" name="直線コネクタ 454"/>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56" name="テキスト ボックス 455"/>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57" name="直線コネクタ 456"/>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458" name="テキスト ボックス 457"/>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59" name="直線コネクタ 45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60" name="テキスト ボックス 45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61"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133350</xdr:rowOff>
    </xdr:from>
    <xdr:to>
      <xdr:col>23</xdr:col>
      <xdr:colOff>516889</xdr:colOff>
      <xdr:row>86</xdr:row>
      <xdr:rowOff>28575</xdr:rowOff>
    </xdr:to>
    <xdr:cxnSp macro="">
      <xdr:nvCxnSpPr>
        <xdr:cNvPr id="462" name="直線コネクタ 461"/>
        <xdr:cNvCxnSpPr/>
      </xdr:nvCxnSpPr>
      <xdr:spPr>
        <a:xfrm flipV="1">
          <a:off x="16318864" y="13335000"/>
          <a:ext cx="0" cy="1438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32402</xdr:rowOff>
    </xdr:from>
    <xdr:ext cx="405111" cy="259045"/>
    <xdr:sp macro="" textlink="">
      <xdr:nvSpPr>
        <xdr:cNvPr id="463" name="【児童館】&#10;有形固定資産減価償却率最小値テキスト"/>
        <xdr:cNvSpPr txBox="1"/>
      </xdr:nvSpPr>
      <xdr:spPr>
        <a:xfrm>
          <a:off x="16408400" y="1477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a:t>
          </a:r>
          <a:endParaRPr kumimoji="1" lang="ja-JP" altLang="en-US" sz="1000" b="1">
            <a:latin typeface="ＭＳ Ｐゴシック"/>
          </a:endParaRPr>
        </a:p>
      </xdr:txBody>
    </xdr:sp>
    <xdr:clientData/>
  </xdr:oneCellAnchor>
  <xdr:twoCellAnchor>
    <xdr:from>
      <xdr:col>23</xdr:col>
      <xdr:colOff>428625</xdr:colOff>
      <xdr:row>86</xdr:row>
      <xdr:rowOff>28575</xdr:rowOff>
    </xdr:from>
    <xdr:to>
      <xdr:col>23</xdr:col>
      <xdr:colOff>606425</xdr:colOff>
      <xdr:row>86</xdr:row>
      <xdr:rowOff>28575</xdr:rowOff>
    </xdr:to>
    <xdr:cxnSp macro="">
      <xdr:nvCxnSpPr>
        <xdr:cNvPr id="464" name="直線コネクタ 463"/>
        <xdr:cNvCxnSpPr/>
      </xdr:nvCxnSpPr>
      <xdr:spPr>
        <a:xfrm>
          <a:off x="16230600" y="14773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80027</xdr:rowOff>
    </xdr:from>
    <xdr:ext cx="469744" cy="259045"/>
    <xdr:sp macro="" textlink="">
      <xdr:nvSpPr>
        <xdr:cNvPr id="465" name="【児童館】&#10;有形固定資産減価償却率最大値テキスト"/>
        <xdr:cNvSpPr txBox="1"/>
      </xdr:nvSpPr>
      <xdr:spPr>
        <a:xfrm>
          <a:off x="16408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77</xdr:row>
      <xdr:rowOff>133350</xdr:rowOff>
    </xdr:from>
    <xdr:to>
      <xdr:col>23</xdr:col>
      <xdr:colOff>606425</xdr:colOff>
      <xdr:row>77</xdr:row>
      <xdr:rowOff>133350</xdr:rowOff>
    </xdr:to>
    <xdr:cxnSp macro="">
      <xdr:nvCxnSpPr>
        <xdr:cNvPr id="466" name="直線コネクタ 465"/>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7638</xdr:rowOff>
    </xdr:from>
    <xdr:ext cx="405111" cy="259045"/>
    <xdr:sp macro="" textlink="">
      <xdr:nvSpPr>
        <xdr:cNvPr id="467" name="【児童館】&#10;有形固定資産減価償却率平均値テキスト"/>
        <xdr:cNvSpPr txBox="1"/>
      </xdr:nvSpPr>
      <xdr:spPr>
        <a:xfrm>
          <a:off x="16408400" y="140665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57.8</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29211</xdr:rowOff>
    </xdr:from>
    <xdr:to>
      <xdr:col>23</xdr:col>
      <xdr:colOff>568325</xdr:colOff>
      <xdr:row>82</xdr:row>
      <xdr:rowOff>130811</xdr:rowOff>
    </xdr:to>
    <xdr:sp macro="" textlink="">
      <xdr:nvSpPr>
        <xdr:cNvPr id="468" name="フローチャート : 判断 467"/>
        <xdr:cNvSpPr/>
      </xdr:nvSpPr>
      <xdr:spPr>
        <a:xfrm>
          <a:off x="16268700" y="1408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82</xdr:row>
      <xdr:rowOff>120650</xdr:rowOff>
    </xdr:from>
    <xdr:to>
      <xdr:col>22</xdr:col>
      <xdr:colOff>415925</xdr:colOff>
      <xdr:row>83</xdr:row>
      <xdr:rowOff>50800</xdr:rowOff>
    </xdr:to>
    <xdr:sp macro="" textlink="">
      <xdr:nvSpPr>
        <xdr:cNvPr id="469" name="フローチャート : 判断 468"/>
        <xdr:cNvSpPr/>
      </xdr:nvSpPr>
      <xdr:spPr>
        <a:xfrm>
          <a:off x="15430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70" name="テキスト ボックス 46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71" name="テキスト ボックス 47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72" name="テキスト ボックス 47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73" name="テキスト ボックス 47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74" name="テキスト ボックス 47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55880</xdr:rowOff>
    </xdr:from>
    <xdr:to>
      <xdr:col>23</xdr:col>
      <xdr:colOff>568325</xdr:colOff>
      <xdr:row>78</xdr:row>
      <xdr:rowOff>157480</xdr:rowOff>
    </xdr:to>
    <xdr:sp macro="" textlink="">
      <xdr:nvSpPr>
        <xdr:cNvPr id="475" name="円/楕円 474"/>
        <xdr:cNvSpPr/>
      </xdr:nvSpPr>
      <xdr:spPr>
        <a:xfrm>
          <a:off x="16268700" y="1342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77</xdr:row>
      <xdr:rowOff>78757</xdr:rowOff>
    </xdr:from>
    <xdr:ext cx="405111" cy="259045"/>
    <xdr:sp macro="" textlink="">
      <xdr:nvSpPr>
        <xdr:cNvPr id="476" name="【児童館】&#10;有形固定資産減価償却率該当値テキスト"/>
        <xdr:cNvSpPr txBox="1"/>
      </xdr:nvSpPr>
      <xdr:spPr>
        <a:xfrm>
          <a:off x="16408400" y="1328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92.4</a:t>
          </a:r>
          <a:endParaRPr kumimoji="1" lang="ja-JP" altLang="en-US" sz="1000" b="1">
            <a:solidFill>
              <a:srgbClr val="FF0000"/>
            </a:solidFill>
            <a:latin typeface="ＭＳ Ｐゴシック"/>
          </a:endParaRPr>
        </a:p>
      </xdr:txBody>
    </xdr:sp>
    <xdr:clientData/>
  </xdr:oneCellAnchor>
  <xdr:oneCellAnchor>
    <xdr:from>
      <xdr:col>22</xdr:col>
      <xdr:colOff>149868</xdr:colOff>
      <xdr:row>81</xdr:row>
      <xdr:rowOff>67327</xdr:rowOff>
    </xdr:from>
    <xdr:ext cx="405111" cy="259045"/>
    <xdr:sp macro="" textlink="">
      <xdr:nvSpPr>
        <xdr:cNvPr id="477" name="n_1aveValue【児童館】&#10;有形固定資産減価償却率"/>
        <xdr:cNvSpPr txBox="1"/>
      </xdr:nvSpPr>
      <xdr:spPr>
        <a:xfrm>
          <a:off x="15266043" y="1395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53.0</a:t>
          </a:r>
          <a:endParaRPr kumimoji="1" lang="ja-JP" altLang="en-US" sz="1000" b="1">
            <a:solidFill>
              <a:srgbClr val="00008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78" name="正方形/長方形 47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79" name="正方形/長方形 47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80" name="正方形/長方形 47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10/22</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81" name="正方形/長方形 48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82" name="正方形/長方形 48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83" name="正方形/長方形 48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84" name="正方形/長方形 48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0.031</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85" name="正方形/長方形 48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86" name="テキスト ボックス 48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87" name="直線コネクタ 48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488" name="直線コネクタ 487"/>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489" name="テキスト ボックス 488"/>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490" name="直線コネクタ 489"/>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491" name="テキスト ボックス 490"/>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492" name="直線コネクタ 491"/>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493" name="テキスト ボックス 492"/>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494" name="直線コネクタ 493"/>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495" name="テキスト ボックス 494"/>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96" name="直線コネクタ 49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97" name="テキスト ボックス 49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498"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118111</xdr:rowOff>
    </xdr:from>
    <xdr:to>
      <xdr:col>32</xdr:col>
      <xdr:colOff>186689</xdr:colOff>
      <xdr:row>85</xdr:row>
      <xdr:rowOff>163830</xdr:rowOff>
    </xdr:to>
    <xdr:cxnSp macro="">
      <xdr:nvCxnSpPr>
        <xdr:cNvPr id="499" name="直線コネクタ 498"/>
        <xdr:cNvCxnSpPr/>
      </xdr:nvCxnSpPr>
      <xdr:spPr>
        <a:xfrm flipV="1">
          <a:off x="22160864" y="13319761"/>
          <a:ext cx="0" cy="141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167657</xdr:rowOff>
    </xdr:from>
    <xdr:ext cx="469744" cy="259045"/>
    <xdr:sp macro="" textlink="">
      <xdr:nvSpPr>
        <xdr:cNvPr id="500" name="【児童館】&#10;一人当たり面積最小値テキスト"/>
        <xdr:cNvSpPr txBox="1"/>
      </xdr:nvSpPr>
      <xdr:spPr>
        <a:xfrm>
          <a:off x="22250400" y="1474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0.002</a:t>
          </a:r>
          <a:endParaRPr kumimoji="1" lang="ja-JP" altLang="en-US" sz="1000" b="1">
            <a:latin typeface="ＭＳ Ｐゴシック"/>
          </a:endParaRPr>
        </a:p>
      </xdr:txBody>
    </xdr:sp>
    <xdr:clientData/>
  </xdr:oneCellAnchor>
  <xdr:twoCellAnchor>
    <xdr:from>
      <xdr:col>32</xdr:col>
      <xdr:colOff>98425</xdr:colOff>
      <xdr:row>85</xdr:row>
      <xdr:rowOff>163830</xdr:rowOff>
    </xdr:from>
    <xdr:to>
      <xdr:col>32</xdr:col>
      <xdr:colOff>276225</xdr:colOff>
      <xdr:row>85</xdr:row>
      <xdr:rowOff>163830</xdr:rowOff>
    </xdr:to>
    <xdr:cxnSp macro="">
      <xdr:nvCxnSpPr>
        <xdr:cNvPr id="501" name="直線コネクタ 500"/>
        <xdr:cNvCxnSpPr/>
      </xdr:nvCxnSpPr>
      <xdr:spPr>
        <a:xfrm>
          <a:off x="22072600" y="1473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64788</xdr:rowOff>
    </xdr:from>
    <xdr:ext cx="469744" cy="259045"/>
    <xdr:sp macro="" textlink="">
      <xdr:nvSpPr>
        <xdr:cNvPr id="502" name="【児童館】&#10;一人当たり面積最大値テキスト"/>
        <xdr:cNvSpPr txBox="1"/>
      </xdr:nvSpPr>
      <xdr:spPr>
        <a:xfrm>
          <a:off x="22250400" y="1309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0.064</a:t>
          </a:r>
          <a:endParaRPr kumimoji="1" lang="ja-JP" altLang="en-US" sz="1000" b="1">
            <a:latin typeface="ＭＳ Ｐゴシック"/>
          </a:endParaRPr>
        </a:p>
      </xdr:txBody>
    </xdr:sp>
    <xdr:clientData/>
  </xdr:oneCellAnchor>
  <xdr:twoCellAnchor>
    <xdr:from>
      <xdr:col>32</xdr:col>
      <xdr:colOff>98425</xdr:colOff>
      <xdr:row>77</xdr:row>
      <xdr:rowOff>118111</xdr:rowOff>
    </xdr:from>
    <xdr:to>
      <xdr:col>32</xdr:col>
      <xdr:colOff>276225</xdr:colOff>
      <xdr:row>77</xdr:row>
      <xdr:rowOff>118111</xdr:rowOff>
    </xdr:to>
    <xdr:cxnSp macro="">
      <xdr:nvCxnSpPr>
        <xdr:cNvPr id="503" name="直線コネクタ 502"/>
        <xdr:cNvCxnSpPr/>
      </xdr:nvCxnSpPr>
      <xdr:spPr>
        <a:xfrm>
          <a:off x="22072600" y="1331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101616</xdr:rowOff>
    </xdr:from>
    <xdr:ext cx="469744" cy="259045"/>
    <xdr:sp macro="" textlink="">
      <xdr:nvSpPr>
        <xdr:cNvPr id="504" name="【児童館】&#10;一人当たり面積平均値テキスト"/>
        <xdr:cNvSpPr txBox="1"/>
      </xdr:nvSpPr>
      <xdr:spPr>
        <a:xfrm>
          <a:off x="22250400" y="13989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0.026</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78739</xdr:rowOff>
    </xdr:from>
    <xdr:to>
      <xdr:col>32</xdr:col>
      <xdr:colOff>238125</xdr:colOff>
      <xdr:row>83</xdr:row>
      <xdr:rowOff>8889</xdr:rowOff>
    </xdr:to>
    <xdr:sp macro="" textlink="">
      <xdr:nvSpPr>
        <xdr:cNvPr id="505" name="フローチャート : 判断 504"/>
        <xdr:cNvSpPr/>
      </xdr:nvSpPr>
      <xdr:spPr>
        <a:xfrm>
          <a:off x="221107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147320</xdr:rowOff>
    </xdr:from>
    <xdr:to>
      <xdr:col>31</xdr:col>
      <xdr:colOff>85725</xdr:colOff>
      <xdr:row>83</xdr:row>
      <xdr:rowOff>77470</xdr:rowOff>
    </xdr:to>
    <xdr:sp macro="" textlink="">
      <xdr:nvSpPr>
        <xdr:cNvPr id="506" name="フローチャート : 判断 505"/>
        <xdr:cNvSpPr/>
      </xdr:nvSpPr>
      <xdr:spPr>
        <a:xfrm>
          <a:off x="21272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07" name="テキスト ボックス 50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08" name="テキスト ボックス 50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09" name="テキスト ボックス 50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10" name="テキスト ボックス 50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11" name="テキスト ボックス 51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82</xdr:row>
      <xdr:rowOff>101600</xdr:rowOff>
    </xdr:from>
    <xdr:to>
      <xdr:col>32</xdr:col>
      <xdr:colOff>238125</xdr:colOff>
      <xdr:row>83</xdr:row>
      <xdr:rowOff>31750</xdr:rowOff>
    </xdr:to>
    <xdr:sp macro="" textlink="">
      <xdr:nvSpPr>
        <xdr:cNvPr id="512" name="円/楕円 511"/>
        <xdr:cNvSpPr/>
      </xdr:nvSpPr>
      <xdr:spPr>
        <a:xfrm>
          <a:off x="221107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82</xdr:row>
      <xdr:rowOff>80027</xdr:rowOff>
    </xdr:from>
    <xdr:ext cx="469744" cy="259045"/>
    <xdr:sp macro="" textlink="">
      <xdr:nvSpPr>
        <xdr:cNvPr id="513" name="【児童館】&#10;一人当たり面積該当値テキスト"/>
        <xdr:cNvSpPr txBox="1"/>
      </xdr:nvSpPr>
      <xdr:spPr>
        <a:xfrm>
          <a:off x="22250400" y="1413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0.025</a:t>
          </a:r>
          <a:endParaRPr kumimoji="1" lang="ja-JP" altLang="en-US" sz="1000" b="1">
            <a:solidFill>
              <a:srgbClr val="FF0000"/>
            </a:solidFill>
            <a:latin typeface="ＭＳ Ｐゴシック"/>
          </a:endParaRPr>
        </a:p>
      </xdr:txBody>
    </xdr:sp>
    <xdr:clientData/>
  </xdr:oneCellAnchor>
  <xdr:oneCellAnchor>
    <xdr:from>
      <xdr:col>30</xdr:col>
      <xdr:colOff>473152</xdr:colOff>
      <xdr:row>81</xdr:row>
      <xdr:rowOff>93997</xdr:rowOff>
    </xdr:from>
    <xdr:ext cx="469744" cy="259045"/>
    <xdr:sp macro="" textlink="">
      <xdr:nvSpPr>
        <xdr:cNvPr id="514" name="n_1aveValue【児童館】&#10;一人当たり面積"/>
        <xdr:cNvSpPr txBox="1"/>
      </xdr:nvSpPr>
      <xdr:spPr>
        <a:xfrm>
          <a:off x="21075727" y="1398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0.023</a:t>
          </a:r>
          <a:endParaRPr kumimoji="1" lang="ja-JP" altLang="en-US" sz="1000" b="1">
            <a:solidFill>
              <a:srgbClr val="00008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15" name="正方形/長方形 51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16" name="正方形/長方形 51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17" name="正方形/長方形 51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12/25</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18" name="正方形/長方形 51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19" name="正方形/長方形 51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20" name="正方形/長方形 51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21" name="正方形/長方形 52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22" name="正方形/長方形 52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23" name="テキスト ボックス 52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24" name="直線コネクタ 52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525" name="テキスト ボックス 524"/>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526" name="直線コネクタ 525"/>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527" name="テキスト ボックス 526"/>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28" name="直線コネクタ 527"/>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529" name="テキスト ボックス 528"/>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30" name="直線コネクタ 529"/>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31" name="テキスト ボックス 530"/>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32" name="直線コネクタ 531"/>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533" name="テキスト ボックス 532"/>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534" name="直線コネクタ 533"/>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535" name="テキスト ボックス 534"/>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36" name="直線コネクタ 53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37" name="テキスト ボックス 53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3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26670</xdr:rowOff>
    </xdr:from>
    <xdr:to>
      <xdr:col>23</xdr:col>
      <xdr:colOff>516889</xdr:colOff>
      <xdr:row>107</xdr:row>
      <xdr:rowOff>57150</xdr:rowOff>
    </xdr:to>
    <xdr:cxnSp macro="">
      <xdr:nvCxnSpPr>
        <xdr:cNvPr id="539" name="直線コネクタ 538"/>
        <xdr:cNvCxnSpPr/>
      </xdr:nvCxnSpPr>
      <xdr:spPr>
        <a:xfrm flipV="1">
          <a:off x="16318864" y="17343120"/>
          <a:ext cx="0" cy="1059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60977</xdr:rowOff>
    </xdr:from>
    <xdr:ext cx="405111" cy="259045"/>
    <xdr:sp macro="" textlink="">
      <xdr:nvSpPr>
        <xdr:cNvPr id="540" name="【公民館】&#10;有形固定資産減価償却率最小値テキスト"/>
        <xdr:cNvSpPr txBox="1"/>
      </xdr:nvSpPr>
      <xdr:spPr>
        <a:xfrm>
          <a:off x="16408400" y="1840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23</xdr:col>
      <xdr:colOff>428625</xdr:colOff>
      <xdr:row>107</xdr:row>
      <xdr:rowOff>57150</xdr:rowOff>
    </xdr:from>
    <xdr:to>
      <xdr:col>23</xdr:col>
      <xdr:colOff>606425</xdr:colOff>
      <xdr:row>107</xdr:row>
      <xdr:rowOff>57150</xdr:rowOff>
    </xdr:to>
    <xdr:cxnSp macro="">
      <xdr:nvCxnSpPr>
        <xdr:cNvPr id="541" name="直線コネクタ 540"/>
        <xdr:cNvCxnSpPr/>
      </xdr:nvCxnSpPr>
      <xdr:spPr>
        <a:xfrm>
          <a:off x="16230600" y="1840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144797</xdr:rowOff>
    </xdr:from>
    <xdr:ext cx="405111" cy="259045"/>
    <xdr:sp macro="" textlink="">
      <xdr:nvSpPr>
        <xdr:cNvPr id="542" name="【公民館】&#10;有形固定資産減価償却率最大値テキスト"/>
        <xdr:cNvSpPr txBox="1"/>
      </xdr:nvSpPr>
      <xdr:spPr>
        <a:xfrm>
          <a:off x="16408400" y="1711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89.6</a:t>
          </a:r>
          <a:endParaRPr kumimoji="1" lang="ja-JP" altLang="en-US" sz="1000" b="1">
            <a:latin typeface="ＭＳ Ｐゴシック"/>
          </a:endParaRPr>
        </a:p>
      </xdr:txBody>
    </xdr:sp>
    <xdr:clientData/>
  </xdr:oneCellAnchor>
  <xdr:twoCellAnchor>
    <xdr:from>
      <xdr:col>23</xdr:col>
      <xdr:colOff>428625</xdr:colOff>
      <xdr:row>101</xdr:row>
      <xdr:rowOff>26670</xdr:rowOff>
    </xdr:from>
    <xdr:to>
      <xdr:col>23</xdr:col>
      <xdr:colOff>606425</xdr:colOff>
      <xdr:row>101</xdr:row>
      <xdr:rowOff>26670</xdr:rowOff>
    </xdr:to>
    <xdr:cxnSp macro="">
      <xdr:nvCxnSpPr>
        <xdr:cNvPr id="543" name="直線コネクタ 542"/>
        <xdr:cNvCxnSpPr/>
      </xdr:nvCxnSpPr>
      <xdr:spPr>
        <a:xfrm>
          <a:off x="16230600" y="1734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80027</xdr:rowOff>
    </xdr:from>
    <xdr:ext cx="405111" cy="259045"/>
    <xdr:sp macro="" textlink="">
      <xdr:nvSpPr>
        <xdr:cNvPr id="544" name="【公民館】&#10;有形固定資産減価償却率平均値テキスト"/>
        <xdr:cNvSpPr txBox="1"/>
      </xdr:nvSpPr>
      <xdr:spPr>
        <a:xfrm>
          <a:off x="16408400" y="17910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56.0</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101600</xdr:rowOff>
    </xdr:from>
    <xdr:to>
      <xdr:col>23</xdr:col>
      <xdr:colOff>568325</xdr:colOff>
      <xdr:row>105</xdr:row>
      <xdr:rowOff>31750</xdr:rowOff>
    </xdr:to>
    <xdr:sp macro="" textlink="">
      <xdr:nvSpPr>
        <xdr:cNvPr id="545" name="フローチャート : 判断 544"/>
        <xdr:cNvSpPr/>
      </xdr:nvSpPr>
      <xdr:spPr>
        <a:xfrm>
          <a:off x="162687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147320</xdr:rowOff>
    </xdr:from>
    <xdr:to>
      <xdr:col>22</xdr:col>
      <xdr:colOff>415925</xdr:colOff>
      <xdr:row>105</xdr:row>
      <xdr:rowOff>77470</xdr:rowOff>
    </xdr:to>
    <xdr:sp macro="" textlink="">
      <xdr:nvSpPr>
        <xdr:cNvPr id="546" name="フローチャート : 判断 545"/>
        <xdr:cNvSpPr/>
      </xdr:nvSpPr>
      <xdr:spPr>
        <a:xfrm>
          <a:off x="15430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47" name="テキスト ボックス 54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48" name="テキスト ボックス 54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49" name="テキスト ボックス 54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50" name="テキスト ボックス 54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51" name="テキスト ボックス 55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103</xdr:row>
      <xdr:rowOff>135889</xdr:rowOff>
    </xdr:from>
    <xdr:to>
      <xdr:col>23</xdr:col>
      <xdr:colOff>568325</xdr:colOff>
      <xdr:row>104</xdr:row>
      <xdr:rowOff>66039</xdr:rowOff>
    </xdr:to>
    <xdr:sp macro="" textlink="">
      <xdr:nvSpPr>
        <xdr:cNvPr id="552" name="円/楕円 551"/>
        <xdr:cNvSpPr/>
      </xdr:nvSpPr>
      <xdr:spPr>
        <a:xfrm>
          <a:off x="16268700" y="1779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102</xdr:row>
      <xdr:rowOff>158766</xdr:rowOff>
    </xdr:from>
    <xdr:ext cx="405111" cy="259045"/>
    <xdr:sp macro="" textlink="">
      <xdr:nvSpPr>
        <xdr:cNvPr id="553" name="【公民館】&#10;有形固定資産減価償却率該当値テキスト"/>
        <xdr:cNvSpPr txBox="1"/>
      </xdr:nvSpPr>
      <xdr:spPr>
        <a:xfrm>
          <a:off x="16408400" y="17646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63.2</a:t>
          </a:r>
          <a:endParaRPr kumimoji="1" lang="ja-JP" altLang="en-US" sz="1000" b="1">
            <a:solidFill>
              <a:srgbClr val="FF0000"/>
            </a:solidFill>
            <a:latin typeface="ＭＳ Ｐゴシック"/>
          </a:endParaRPr>
        </a:p>
      </xdr:txBody>
    </xdr:sp>
    <xdr:clientData/>
  </xdr:oneCellAnchor>
  <xdr:oneCellAnchor>
    <xdr:from>
      <xdr:col>22</xdr:col>
      <xdr:colOff>149868</xdr:colOff>
      <xdr:row>103</xdr:row>
      <xdr:rowOff>93997</xdr:rowOff>
    </xdr:from>
    <xdr:ext cx="405111" cy="259045"/>
    <xdr:sp macro="" textlink="">
      <xdr:nvSpPr>
        <xdr:cNvPr id="554" name="n_1aveValue【公民館】&#10;有形固定資産減価償却率"/>
        <xdr:cNvSpPr txBox="1"/>
      </xdr:nvSpPr>
      <xdr:spPr>
        <a:xfrm>
          <a:off x="15266043" y="1775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a:t>
          </a:r>
          <a:endParaRPr kumimoji="1" lang="ja-JP" altLang="en-US" sz="1000" b="1">
            <a:solidFill>
              <a:srgbClr val="00008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55" name="正方形/長方形 55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56" name="正方形/長方形 55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57" name="正方形/長方形 55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58" name="正方形/長方形 55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59" name="正方形/長方形 55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60" name="正方形/長方形 55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61" name="正方形/長方形 56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0.423</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62" name="正方形/長方形 56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63" name="テキスト ボックス 56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64" name="直線コネクタ 56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565" name="直線コネクタ 564"/>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66" name="テキスト ボックス 565"/>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67" name="直線コネクタ 566"/>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68" name="テキスト ボックス 567"/>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69" name="直線コネクタ 56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70" name="テキスト ボックス 56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71" name="直線コネクタ 570"/>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72" name="テキスト ボックス 571"/>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73" name="直線コネクタ 572"/>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74" name="テキスト ボックス 573"/>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75" name="直線コネクタ 57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76" name="テキスト ボックス 57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7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156211</xdr:rowOff>
    </xdr:from>
    <xdr:to>
      <xdr:col>32</xdr:col>
      <xdr:colOff>186689</xdr:colOff>
      <xdr:row>108</xdr:row>
      <xdr:rowOff>110489</xdr:rowOff>
    </xdr:to>
    <xdr:cxnSp macro="">
      <xdr:nvCxnSpPr>
        <xdr:cNvPr id="578" name="直線コネクタ 577"/>
        <xdr:cNvCxnSpPr/>
      </xdr:nvCxnSpPr>
      <xdr:spPr>
        <a:xfrm flipV="1">
          <a:off x="22160864" y="17129761"/>
          <a:ext cx="0" cy="1497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114316</xdr:rowOff>
    </xdr:from>
    <xdr:ext cx="469744" cy="259045"/>
    <xdr:sp macro="" textlink="">
      <xdr:nvSpPr>
        <xdr:cNvPr id="579" name="【公民館】&#10;一人当たり面積最小値テキスト"/>
        <xdr:cNvSpPr txBox="1"/>
      </xdr:nvSpPr>
      <xdr:spPr>
        <a:xfrm>
          <a:off x="22250400" y="1863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0.011</a:t>
          </a:r>
          <a:endParaRPr kumimoji="1" lang="ja-JP" altLang="en-US" sz="1000" b="1">
            <a:latin typeface="ＭＳ Ｐゴシック"/>
          </a:endParaRPr>
        </a:p>
      </xdr:txBody>
    </xdr:sp>
    <xdr:clientData/>
  </xdr:oneCellAnchor>
  <xdr:twoCellAnchor>
    <xdr:from>
      <xdr:col>32</xdr:col>
      <xdr:colOff>98425</xdr:colOff>
      <xdr:row>108</xdr:row>
      <xdr:rowOff>110489</xdr:rowOff>
    </xdr:from>
    <xdr:to>
      <xdr:col>32</xdr:col>
      <xdr:colOff>276225</xdr:colOff>
      <xdr:row>108</xdr:row>
      <xdr:rowOff>110489</xdr:rowOff>
    </xdr:to>
    <xdr:cxnSp macro="">
      <xdr:nvCxnSpPr>
        <xdr:cNvPr id="580" name="直線コネクタ 579"/>
        <xdr:cNvCxnSpPr/>
      </xdr:nvCxnSpPr>
      <xdr:spPr>
        <a:xfrm>
          <a:off x="22072600" y="1862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102888</xdr:rowOff>
    </xdr:from>
    <xdr:ext cx="469744" cy="259045"/>
    <xdr:sp macro="" textlink="">
      <xdr:nvSpPr>
        <xdr:cNvPr id="581" name="【公民館】&#10;一人当たり面積最大値テキスト"/>
        <xdr:cNvSpPr txBox="1"/>
      </xdr:nvSpPr>
      <xdr:spPr>
        <a:xfrm>
          <a:off x="22250400" y="1690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0.404</a:t>
          </a:r>
          <a:endParaRPr kumimoji="1" lang="ja-JP" altLang="en-US" sz="1000" b="1">
            <a:latin typeface="ＭＳ Ｐゴシック"/>
          </a:endParaRPr>
        </a:p>
      </xdr:txBody>
    </xdr:sp>
    <xdr:clientData/>
  </xdr:oneCellAnchor>
  <xdr:twoCellAnchor>
    <xdr:from>
      <xdr:col>32</xdr:col>
      <xdr:colOff>98425</xdr:colOff>
      <xdr:row>99</xdr:row>
      <xdr:rowOff>156211</xdr:rowOff>
    </xdr:from>
    <xdr:to>
      <xdr:col>32</xdr:col>
      <xdr:colOff>276225</xdr:colOff>
      <xdr:row>99</xdr:row>
      <xdr:rowOff>156211</xdr:rowOff>
    </xdr:to>
    <xdr:cxnSp macro="">
      <xdr:nvCxnSpPr>
        <xdr:cNvPr id="582" name="直線コネクタ 581"/>
        <xdr:cNvCxnSpPr/>
      </xdr:nvCxnSpPr>
      <xdr:spPr>
        <a:xfrm>
          <a:off x="22072600" y="1712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41927</xdr:rowOff>
    </xdr:from>
    <xdr:ext cx="469744" cy="259045"/>
    <xdr:sp macro="" textlink="">
      <xdr:nvSpPr>
        <xdr:cNvPr id="583" name="【公民館】&#10;一人当たり面積平均値テキスト"/>
        <xdr:cNvSpPr txBox="1"/>
      </xdr:nvSpPr>
      <xdr:spPr>
        <a:xfrm>
          <a:off x="22250400" y="180441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0.145</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63500</xdr:rowOff>
    </xdr:from>
    <xdr:to>
      <xdr:col>32</xdr:col>
      <xdr:colOff>238125</xdr:colOff>
      <xdr:row>105</xdr:row>
      <xdr:rowOff>165100</xdr:rowOff>
    </xdr:to>
    <xdr:sp macro="" textlink="">
      <xdr:nvSpPr>
        <xdr:cNvPr id="584" name="フローチャート : 判断 583"/>
        <xdr:cNvSpPr/>
      </xdr:nvSpPr>
      <xdr:spPr>
        <a:xfrm>
          <a:off x="22110700" y="1806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78739</xdr:rowOff>
    </xdr:from>
    <xdr:to>
      <xdr:col>31</xdr:col>
      <xdr:colOff>85725</xdr:colOff>
      <xdr:row>106</xdr:row>
      <xdr:rowOff>8889</xdr:rowOff>
    </xdr:to>
    <xdr:sp macro="" textlink="">
      <xdr:nvSpPr>
        <xdr:cNvPr id="585" name="フローチャート : 判断 584"/>
        <xdr:cNvSpPr/>
      </xdr:nvSpPr>
      <xdr:spPr>
        <a:xfrm>
          <a:off x="21272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86" name="テキスト ボックス 58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87" name="テキスト ボックス 58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88" name="テキスト ボックス 58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89" name="テキスト ボックス 58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90" name="テキスト ボックス 58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99</xdr:row>
      <xdr:rowOff>105411</xdr:rowOff>
    </xdr:from>
    <xdr:to>
      <xdr:col>32</xdr:col>
      <xdr:colOff>238125</xdr:colOff>
      <xdr:row>100</xdr:row>
      <xdr:rowOff>35561</xdr:rowOff>
    </xdr:to>
    <xdr:sp macro="" textlink="">
      <xdr:nvSpPr>
        <xdr:cNvPr id="591" name="円/楕円 590"/>
        <xdr:cNvSpPr/>
      </xdr:nvSpPr>
      <xdr:spPr>
        <a:xfrm>
          <a:off x="22110700" y="17078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99</xdr:row>
      <xdr:rowOff>58438</xdr:rowOff>
    </xdr:from>
    <xdr:ext cx="469744" cy="259045"/>
    <xdr:sp macro="" textlink="">
      <xdr:nvSpPr>
        <xdr:cNvPr id="592" name="【公民館】&#10;一人当たり面積該当値テキスト"/>
        <xdr:cNvSpPr txBox="1"/>
      </xdr:nvSpPr>
      <xdr:spPr>
        <a:xfrm>
          <a:off x="22250400" y="17031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0.404</a:t>
          </a:r>
          <a:endParaRPr kumimoji="1" lang="ja-JP" altLang="en-US" sz="1000" b="1">
            <a:solidFill>
              <a:srgbClr val="FF0000"/>
            </a:solidFill>
            <a:latin typeface="ＭＳ Ｐゴシック"/>
          </a:endParaRPr>
        </a:p>
      </xdr:txBody>
    </xdr:sp>
    <xdr:clientData/>
  </xdr:oneCellAnchor>
  <xdr:oneCellAnchor>
    <xdr:from>
      <xdr:col>30</xdr:col>
      <xdr:colOff>473152</xdr:colOff>
      <xdr:row>104</xdr:row>
      <xdr:rowOff>25416</xdr:rowOff>
    </xdr:from>
    <xdr:ext cx="469744" cy="259045"/>
    <xdr:sp macro="" textlink="">
      <xdr:nvSpPr>
        <xdr:cNvPr id="593" name="n_1aveValue【公民館】&#10;一人当たり面積"/>
        <xdr:cNvSpPr txBox="1"/>
      </xdr:nvSpPr>
      <xdr:spPr>
        <a:xfrm>
          <a:off x="210757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0.141</a:t>
          </a:r>
          <a:endParaRPr kumimoji="1" lang="ja-JP" altLang="en-US" sz="1000" b="1">
            <a:solidFill>
              <a:srgbClr val="00008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94" name="正方形/長方形 59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95" name="正方形/長方形 59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96" name="テキスト ボックス 59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　</a:t>
          </a:r>
          <a:r>
            <a:rPr kumimoji="1" lang="en-US"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公営住宅</a:t>
          </a:r>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の有形固定資産減価償却率が</a:t>
          </a:r>
          <a:r>
            <a:rPr kumimoji="1" lang="en-US" altLang="ja-JP" sz="1200">
              <a:solidFill>
                <a:schemeClr val="dk1"/>
              </a:solidFill>
              <a:effectLst/>
              <a:latin typeface="+mn-lt"/>
              <a:ea typeface="+mn-ea"/>
              <a:cs typeface="+mn-cs"/>
            </a:rPr>
            <a:t>62.8</a:t>
          </a:r>
          <a:r>
            <a:rPr kumimoji="1" lang="ja-JP" altLang="ja-JP" sz="1200">
              <a:solidFill>
                <a:schemeClr val="dk1"/>
              </a:solidFill>
              <a:effectLst/>
              <a:latin typeface="+mn-lt"/>
              <a:ea typeface="+mn-ea"/>
              <a:cs typeface="+mn-cs"/>
            </a:rPr>
            <a:t>％、一人当たり面積が</a:t>
          </a:r>
          <a:r>
            <a:rPr kumimoji="1" lang="en-US" altLang="ja-JP" sz="1200">
              <a:solidFill>
                <a:schemeClr val="dk1"/>
              </a:solidFill>
              <a:effectLst/>
              <a:latin typeface="+mn-lt"/>
              <a:ea typeface="+mn-ea"/>
              <a:cs typeface="+mn-cs"/>
            </a:rPr>
            <a:t>0.676</a:t>
          </a:r>
          <a:r>
            <a:rPr kumimoji="1" lang="ja-JP" altLang="ja-JP" sz="1200">
              <a:solidFill>
                <a:schemeClr val="dk1"/>
              </a:solidFill>
              <a:effectLst/>
              <a:latin typeface="+mn-lt"/>
              <a:ea typeface="+mn-ea"/>
              <a:cs typeface="+mn-cs"/>
            </a:rPr>
            <a:t>㎡と類似団体平均よりも高くなっている。</a:t>
          </a:r>
          <a:r>
            <a:rPr kumimoji="1" lang="ja-JP" altLang="en-US" sz="1200">
              <a:solidFill>
                <a:schemeClr val="dk1"/>
              </a:solidFill>
              <a:effectLst/>
              <a:latin typeface="+mn-lt"/>
              <a:ea typeface="+mn-ea"/>
              <a:cs typeface="+mn-cs"/>
            </a:rPr>
            <a:t>これは</a:t>
          </a:r>
          <a:r>
            <a:rPr kumimoji="1" lang="ja-JP" altLang="ja-JP" sz="1200">
              <a:solidFill>
                <a:schemeClr val="dk1"/>
              </a:solidFill>
              <a:effectLst/>
              <a:latin typeface="+mn-lt"/>
              <a:ea typeface="+mn-ea"/>
              <a:cs typeface="+mn-cs"/>
            </a:rPr>
            <a:t>昭和</a:t>
          </a:r>
          <a:r>
            <a:rPr kumimoji="1" lang="en-US" altLang="ja-JP" sz="1200">
              <a:solidFill>
                <a:schemeClr val="dk1"/>
              </a:solidFill>
              <a:effectLst/>
              <a:latin typeface="+mn-lt"/>
              <a:ea typeface="+mn-ea"/>
              <a:cs typeface="+mn-cs"/>
            </a:rPr>
            <a:t>30</a:t>
          </a:r>
          <a:r>
            <a:rPr kumimoji="1" lang="ja-JP" altLang="ja-JP" sz="1200">
              <a:solidFill>
                <a:schemeClr val="dk1"/>
              </a:solidFill>
              <a:effectLst/>
              <a:latin typeface="+mn-lt"/>
              <a:ea typeface="+mn-ea"/>
              <a:cs typeface="+mn-cs"/>
            </a:rPr>
            <a:t>年代～</a:t>
          </a:r>
          <a:r>
            <a:rPr kumimoji="1" lang="en-US" altLang="ja-JP" sz="1200">
              <a:solidFill>
                <a:schemeClr val="dk1"/>
              </a:solidFill>
              <a:effectLst/>
              <a:latin typeface="+mn-lt"/>
              <a:ea typeface="+mn-ea"/>
              <a:cs typeface="+mn-cs"/>
            </a:rPr>
            <a:t>50</a:t>
          </a:r>
          <a:r>
            <a:rPr kumimoji="1" lang="ja-JP" altLang="ja-JP" sz="1200">
              <a:solidFill>
                <a:schemeClr val="dk1"/>
              </a:solidFill>
              <a:effectLst/>
              <a:latin typeface="+mn-lt"/>
              <a:ea typeface="+mn-ea"/>
              <a:cs typeface="+mn-cs"/>
            </a:rPr>
            <a:t>年代に建築された</a:t>
          </a:r>
          <a:r>
            <a:rPr kumimoji="1" lang="ja-JP" altLang="en-US" sz="1200">
              <a:solidFill>
                <a:schemeClr val="dk1"/>
              </a:solidFill>
              <a:effectLst/>
              <a:latin typeface="+mn-lt"/>
              <a:ea typeface="+mn-ea"/>
              <a:cs typeface="+mn-cs"/>
            </a:rPr>
            <a:t>住宅</a:t>
          </a:r>
          <a:r>
            <a:rPr kumimoji="1" lang="ja-JP" altLang="ja-JP" sz="1200">
              <a:solidFill>
                <a:schemeClr val="dk1"/>
              </a:solidFill>
              <a:effectLst/>
              <a:latin typeface="+mn-lt"/>
              <a:ea typeface="+mn-ea"/>
              <a:cs typeface="+mn-cs"/>
            </a:rPr>
            <a:t>が多く、</a:t>
          </a:r>
          <a:r>
            <a:rPr kumimoji="1" lang="ja-JP" altLang="en-US" sz="1200">
              <a:solidFill>
                <a:schemeClr val="dk1"/>
              </a:solidFill>
              <a:effectLst/>
              <a:latin typeface="+mn-lt"/>
              <a:ea typeface="+mn-ea"/>
              <a:cs typeface="+mn-cs"/>
            </a:rPr>
            <a:t>これらの住宅に空室がみられる</a:t>
          </a:r>
          <a:r>
            <a:rPr kumimoji="1" lang="ja-JP" altLang="ja-JP" sz="1200">
              <a:solidFill>
                <a:schemeClr val="dk1"/>
              </a:solidFill>
              <a:effectLst/>
              <a:latin typeface="+mn-lt"/>
              <a:ea typeface="+mn-ea"/>
              <a:cs typeface="+mn-cs"/>
            </a:rPr>
            <a:t>ことが主な要因である。</a:t>
          </a:r>
          <a:r>
            <a:rPr kumimoji="1" lang="ja-JP" altLang="en-US" sz="1200">
              <a:solidFill>
                <a:schemeClr val="dk1"/>
              </a:solidFill>
              <a:effectLst/>
              <a:latin typeface="+mn-lt"/>
              <a:ea typeface="+mn-ea"/>
              <a:cs typeface="+mn-cs"/>
            </a:rPr>
            <a:t>今後は</a:t>
          </a:r>
          <a:r>
            <a:rPr kumimoji="1" lang="ja-JP" altLang="ja-JP" sz="1200">
              <a:solidFill>
                <a:schemeClr val="dk1"/>
              </a:solidFill>
              <a:effectLst/>
              <a:latin typeface="+mn-lt"/>
              <a:ea typeface="+mn-ea"/>
              <a:cs typeface="+mn-cs"/>
            </a:rPr>
            <a:t>個別施設計画に基づき</a:t>
          </a:r>
          <a:r>
            <a:rPr kumimoji="1" lang="ja-JP" altLang="en-US" sz="1200">
              <a:solidFill>
                <a:schemeClr val="dk1"/>
              </a:solidFill>
              <a:effectLst/>
              <a:latin typeface="+mn-lt"/>
              <a:ea typeface="+mn-ea"/>
              <a:cs typeface="+mn-cs"/>
            </a:rPr>
            <a:t>建替え、統合を含めた老朽化対策に取り組んでいく。</a:t>
          </a:r>
          <a:endParaRPr kumimoji="0" lang="en-US" altLang="ja-JP" sz="12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mn-lt"/>
              <a:ea typeface="+mn-ea"/>
              <a:cs typeface="+mn-cs"/>
            </a:rPr>
            <a:t>　</a:t>
          </a:r>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認定こども園・幼稚園・保育所</a:t>
          </a:r>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の有形固定資産減価償却率が</a:t>
          </a:r>
          <a:r>
            <a:rPr kumimoji="1" lang="en-US" altLang="ja-JP" sz="1200">
              <a:solidFill>
                <a:schemeClr val="dk1"/>
              </a:solidFill>
              <a:effectLst/>
              <a:latin typeface="+mn-lt"/>
              <a:ea typeface="+mn-ea"/>
              <a:cs typeface="+mn-cs"/>
            </a:rPr>
            <a:t>77.2</a:t>
          </a:r>
          <a:r>
            <a:rPr kumimoji="1" lang="ja-JP" altLang="ja-JP" sz="1200">
              <a:solidFill>
                <a:schemeClr val="dk1"/>
              </a:solidFill>
              <a:effectLst/>
              <a:latin typeface="+mn-lt"/>
              <a:ea typeface="+mn-ea"/>
              <a:cs typeface="+mn-cs"/>
            </a:rPr>
            <a:t>％、</a:t>
          </a:r>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児童館</a:t>
          </a:r>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の有形固定資産減価償却率が</a:t>
          </a:r>
          <a:r>
            <a:rPr kumimoji="1" lang="en-US" altLang="ja-JP" sz="1200">
              <a:solidFill>
                <a:schemeClr val="dk1"/>
              </a:solidFill>
              <a:effectLst/>
              <a:latin typeface="+mn-lt"/>
              <a:ea typeface="+mn-ea"/>
              <a:cs typeface="+mn-cs"/>
            </a:rPr>
            <a:t>92.4</a:t>
          </a:r>
          <a:r>
            <a:rPr kumimoji="1" lang="ja-JP" altLang="ja-JP" sz="1200">
              <a:solidFill>
                <a:schemeClr val="dk1"/>
              </a:solidFill>
              <a:effectLst/>
              <a:latin typeface="+mn-lt"/>
              <a:ea typeface="+mn-ea"/>
              <a:cs typeface="+mn-cs"/>
            </a:rPr>
            <a:t>％と類似団体平均よりも高くなっているが、これは築</a:t>
          </a:r>
          <a:r>
            <a:rPr kumimoji="1" lang="en-US" altLang="ja-JP" sz="1200">
              <a:solidFill>
                <a:schemeClr val="dk1"/>
              </a:solidFill>
              <a:effectLst/>
              <a:latin typeface="+mn-lt"/>
              <a:ea typeface="+mn-ea"/>
              <a:cs typeface="+mn-cs"/>
            </a:rPr>
            <a:t>20</a:t>
          </a:r>
          <a:r>
            <a:rPr kumimoji="1" lang="ja-JP" altLang="ja-JP" sz="1200">
              <a:solidFill>
                <a:schemeClr val="dk1"/>
              </a:solidFill>
              <a:effectLst/>
              <a:latin typeface="+mn-lt"/>
              <a:ea typeface="+mn-ea"/>
              <a:cs typeface="+mn-cs"/>
            </a:rPr>
            <a:t>年以上経過した木造建築の施設が多いことが主な要因である。今後は個別施設計画に基づき老朽化対策に取り組んでいく。</a:t>
          </a:r>
          <a:endParaRPr lang="ja-JP" altLang="ja-JP" sz="1200">
            <a:effectLst/>
          </a:endParaRPr>
        </a:p>
        <a:p>
          <a:r>
            <a:rPr kumimoji="1" lang="ja-JP" altLang="ja-JP" sz="1200">
              <a:solidFill>
                <a:schemeClr val="dk1"/>
              </a:solidFill>
              <a:effectLst/>
              <a:latin typeface="+mn-lt"/>
              <a:ea typeface="+mn-ea"/>
              <a:cs typeface="+mn-cs"/>
            </a:rPr>
            <a:t>　</a:t>
          </a:r>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学校施設</a:t>
          </a:r>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の有形固定資産減価償却率が</a:t>
          </a:r>
          <a:r>
            <a:rPr kumimoji="1" lang="en-US" altLang="ja-JP" sz="1200">
              <a:solidFill>
                <a:schemeClr val="dk1"/>
              </a:solidFill>
              <a:effectLst/>
              <a:latin typeface="+mn-lt"/>
              <a:ea typeface="+mn-ea"/>
              <a:cs typeface="+mn-cs"/>
            </a:rPr>
            <a:t>73.2</a:t>
          </a:r>
          <a:r>
            <a:rPr kumimoji="1" lang="ja-JP" altLang="ja-JP" sz="1200">
              <a:solidFill>
                <a:schemeClr val="dk1"/>
              </a:solidFill>
              <a:effectLst/>
              <a:latin typeface="+mn-lt"/>
              <a:ea typeface="+mn-ea"/>
              <a:cs typeface="+mn-cs"/>
            </a:rPr>
            <a:t>％、一人当たり面積が</a:t>
          </a:r>
          <a:r>
            <a:rPr kumimoji="1" lang="en-US" altLang="ja-JP" sz="1200">
              <a:solidFill>
                <a:schemeClr val="dk1"/>
              </a:solidFill>
              <a:effectLst/>
              <a:latin typeface="+mn-lt"/>
              <a:ea typeface="+mn-ea"/>
              <a:cs typeface="+mn-cs"/>
            </a:rPr>
            <a:t>1.906</a:t>
          </a:r>
          <a:r>
            <a:rPr kumimoji="1" lang="ja-JP" altLang="ja-JP" sz="1200">
              <a:solidFill>
                <a:schemeClr val="dk1"/>
              </a:solidFill>
              <a:effectLst/>
              <a:latin typeface="+mn-lt"/>
              <a:ea typeface="+mn-ea"/>
              <a:cs typeface="+mn-cs"/>
            </a:rPr>
            <a:t>㎡と類似団体平均よりも高くなっている。平成</a:t>
          </a:r>
          <a:r>
            <a:rPr kumimoji="1" lang="en-US" altLang="ja-JP" sz="1200">
              <a:solidFill>
                <a:schemeClr val="dk1"/>
              </a:solidFill>
              <a:effectLst/>
              <a:latin typeface="+mn-lt"/>
              <a:ea typeface="+mn-ea"/>
              <a:cs typeface="+mn-cs"/>
            </a:rPr>
            <a:t>27</a:t>
          </a:r>
          <a:r>
            <a:rPr kumimoji="1" lang="ja-JP" altLang="ja-JP" sz="1200">
              <a:solidFill>
                <a:schemeClr val="dk1"/>
              </a:solidFill>
              <a:effectLst/>
              <a:latin typeface="+mn-lt"/>
              <a:ea typeface="+mn-ea"/>
              <a:cs typeface="+mn-cs"/>
            </a:rPr>
            <a:t>年度に</a:t>
          </a:r>
          <a:r>
            <a:rPr kumimoji="1" lang="en-US" altLang="ja-JP" sz="1200">
              <a:solidFill>
                <a:schemeClr val="dk1"/>
              </a:solidFill>
              <a:effectLst/>
              <a:latin typeface="+mn-lt"/>
              <a:ea typeface="+mn-ea"/>
              <a:cs typeface="+mn-cs"/>
            </a:rPr>
            <a:t>3</a:t>
          </a:r>
          <a:r>
            <a:rPr kumimoji="1" lang="ja-JP" altLang="ja-JP" sz="1200">
              <a:solidFill>
                <a:schemeClr val="dk1"/>
              </a:solidFill>
              <a:effectLst/>
              <a:latin typeface="+mn-lt"/>
              <a:ea typeface="+mn-ea"/>
              <a:cs typeface="+mn-cs"/>
            </a:rPr>
            <a:t>校を統合した中学校を開設したが、昭和</a:t>
          </a:r>
          <a:r>
            <a:rPr kumimoji="1" lang="en-US" altLang="ja-JP" sz="1200">
              <a:solidFill>
                <a:schemeClr val="dk1"/>
              </a:solidFill>
              <a:effectLst/>
              <a:latin typeface="+mn-lt"/>
              <a:ea typeface="+mn-ea"/>
              <a:cs typeface="+mn-cs"/>
            </a:rPr>
            <a:t>40</a:t>
          </a:r>
          <a:r>
            <a:rPr kumimoji="1" lang="ja-JP" altLang="ja-JP" sz="1200">
              <a:solidFill>
                <a:schemeClr val="dk1"/>
              </a:solidFill>
              <a:effectLst/>
              <a:latin typeface="+mn-lt"/>
              <a:ea typeface="+mn-ea"/>
              <a:cs typeface="+mn-cs"/>
            </a:rPr>
            <a:t>年代～</a:t>
          </a:r>
          <a:r>
            <a:rPr kumimoji="1" lang="en-US" altLang="ja-JP" sz="1200">
              <a:solidFill>
                <a:schemeClr val="dk1"/>
              </a:solidFill>
              <a:effectLst/>
              <a:latin typeface="+mn-lt"/>
              <a:ea typeface="+mn-ea"/>
              <a:cs typeface="+mn-cs"/>
            </a:rPr>
            <a:t>50</a:t>
          </a:r>
          <a:r>
            <a:rPr kumimoji="1" lang="ja-JP" altLang="ja-JP" sz="1200">
              <a:solidFill>
                <a:schemeClr val="dk1"/>
              </a:solidFill>
              <a:effectLst/>
              <a:latin typeface="+mn-lt"/>
              <a:ea typeface="+mn-ea"/>
              <a:cs typeface="+mn-cs"/>
            </a:rPr>
            <a:t>年代に建築された校舎が依然として多く、児童数が減少していることが主な要因である。全ての校舎の耐震化工事を終えているため、今後は適切な維持修繕により施設の長寿命化を図っていく。</a:t>
          </a:r>
          <a:endParaRPr kumimoji="1" lang="en-US" altLang="ja-JP" sz="1200">
            <a:solidFill>
              <a:schemeClr val="dk1"/>
            </a:solidFill>
            <a:effectLst/>
            <a:latin typeface="+mn-lt"/>
            <a:ea typeface="+mn-ea"/>
            <a:cs typeface="+mn-cs"/>
          </a:endParaRPr>
        </a:p>
        <a:p>
          <a:pPr eaLnBrk="1" fontAlgn="auto" latinLnBrk="0" hangingPunct="1"/>
          <a:r>
            <a:rPr kumimoji="1" lang="ja-JP" altLang="en-US" sz="1200">
              <a:solidFill>
                <a:schemeClr val="dk1"/>
              </a:solidFill>
              <a:effectLst/>
              <a:latin typeface="+mn-lt"/>
              <a:ea typeface="+mn-ea"/>
              <a:cs typeface="+mn-cs"/>
            </a:rPr>
            <a:t>　</a:t>
          </a:r>
          <a:r>
            <a:rPr kumimoji="1" lang="en-US"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公民館</a:t>
          </a:r>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の有形固定資産減価償却率が</a:t>
          </a:r>
          <a:r>
            <a:rPr kumimoji="1" lang="en-US" altLang="ja-JP" sz="1200">
              <a:solidFill>
                <a:schemeClr val="dk1"/>
              </a:solidFill>
              <a:effectLst/>
              <a:latin typeface="+mn-lt"/>
              <a:ea typeface="+mn-ea"/>
              <a:cs typeface="+mn-cs"/>
            </a:rPr>
            <a:t>63.2</a:t>
          </a:r>
          <a:r>
            <a:rPr kumimoji="1" lang="ja-JP" altLang="ja-JP" sz="1200">
              <a:solidFill>
                <a:schemeClr val="dk1"/>
              </a:solidFill>
              <a:effectLst/>
              <a:latin typeface="+mn-lt"/>
              <a:ea typeface="+mn-ea"/>
              <a:cs typeface="+mn-cs"/>
            </a:rPr>
            <a:t>％と類似団体平均よりも高くなって</a:t>
          </a:r>
          <a:r>
            <a:rPr kumimoji="1" lang="ja-JP" altLang="en-US" sz="1200">
              <a:solidFill>
                <a:schemeClr val="dk1"/>
              </a:solidFill>
              <a:effectLst/>
              <a:latin typeface="+mn-lt"/>
              <a:ea typeface="+mn-ea"/>
              <a:cs typeface="+mn-cs"/>
            </a:rPr>
            <a:t>が、</a:t>
          </a:r>
          <a:r>
            <a:rPr kumimoji="1" lang="ja-JP" altLang="ja-JP" sz="1200">
              <a:solidFill>
                <a:schemeClr val="dk1"/>
              </a:solidFill>
              <a:effectLst/>
              <a:latin typeface="+mn-lt"/>
              <a:ea typeface="+mn-ea"/>
              <a:cs typeface="+mn-cs"/>
            </a:rPr>
            <a:t>これは築</a:t>
          </a:r>
          <a:r>
            <a:rPr kumimoji="1" lang="en-US" altLang="ja-JP" sz="1200">
              <a:solidFill>
                <a:schemeClr val="dk1"/>
              </a:solidFill>
              <a:effectLst/>
              <a:latin typeface="+mn-lt"/>
              <a:ea typeface="+mn-ea"/>
              <a:cs typeface="+mn-cs"/>
            </a:rPr>
            <a:t>20</a:t>
          </a:r>
          <a:r>
            <a:rPr kumimoji="1" lang="ja-JP" altLang="ja-JP" sz="1200">
              <a:solidFill>
                <a:schemeClr val="dk1"/>
              </a:solidFill>
              <a:effectLst/>
              <a:latin typeface="+mn-lt"/>
              <a:ea typeface="+mn-ea"/>
              <a:cs typeface="+mn-cs"/>
            </a:rPr>
            <a:t>年以上経過した木造建築の施設が</a:t>
          </a:r>
          <a:r>
            <a:rPr kumimoji="1" lang="ja-JP" altLang="en-US" sz="1200">
              <a:solidFill>
                <a:schemeClr val="dk1"/>
              </a:solidFill>
              <a:effectLst/>
              <a:latin typeface="+mn-lt"/>
              <a:ea typeface="+mn-ea"/>
              <a:cs typeface="+mn-cs"/>
            </a:rPr>
            <a:t>多い</a:t>
          </a:r>
          <a:r>
            <a:rPr kumimoji="1" lang="ja-JP" altLang="ja-JP" sz="1200">
              <a:solidFill>
                <a:schemeClr val="dk1"/>
              </a:solidFill>
              <a:effectLst/>
              <a:latin typeface="+mn-lt"/>
              <a:ea typeface="+mn-ea"/>
              <a:cs typeface="+mn-cs"/>
            </a:rPr>
            <a:t>ことが主な要因である。今後は個別施設計画に基づき老朽化対策に取り組んでいく。</a:t>
          </a:r>
          <a:r>
            <a:rPr kumimoji="1" lang="ja-JP" altLang="en-US" sz="1200">
              <a:solidFill>
                <a:schemeClr val="dk1"/>
              </a:solidFill>
              <a:effectLst/>
              <a:latin typeface="+mn-lt"/>
              <a:ea typeface="+mn-ea"/>
              <a:cs typeface="+mn-cs"/>
            </a:rPr>
            <a:t>また、</a:t>
          </a:r>
          <a:r>
            <a:rPr kumimoji="1" lang="ja-JP" altLang="ja-JP" sz="1200">
              <a:solidFill>
                <a:schemeClr val="dk1"/>
              </a:solidFill>
              <a:effectLst/>
              <a:latin typeface="+mn-lt"/>
              <a:ea typeface="+mn-ea"/>
              <a:cs typeface="+mn-cs"/>
            </a:rPr>
            <a:t>一人当たり面積が</a:t>
          </a:r>
          <a:r>
            <a:rPr kumimoji="1" lang="en-US" altLang="ja-JP" sz="1200">
              <a:solidFill>
                <a:schemeClr val="dk1"/>
              </a:solidFill>
              <a:effectLst/>
              <a:latin typeface="+mn-lt"/>
              <a:ea typeface="+mn-ea"/>
              <a:cs typeface="+mn-cs"/>
            </a:rPr>
            <a:t>0.404</a:t>
          </a:r>
          <a:r>
            <a:rPr kumimoji="1" lang="ja-JP"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と類似団体内平均よりも高くなっているのは、点在する集落に分館施設を設置しており、施設数が多いことが要因である。</a:t>
          </a:r>
          <a:endParaRPr lang="ja-JP" altLang="ja-JP" sz="1200">
            <a:effectLst/>
          </a:endParaRPr>
        </a:p>
        <a:p>
          <a:endParaRPr lang="ja-JP" altLang="ja-JP" sz="12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秋田県大館市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74,705
74,434
913.22
37,171,442
35,838,874
1,216,925
22,080,513
30,623,097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9.4
74.2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92528</xdr:rowOff>
    </xdr:from>
    <xdr:to>
      <xdr:col>7</xdr:col>
      <xdr:colOff>638175</xdr:colOff>
      <xdr:row>42</xdr:row>
      <xdr:rowOff>92528</xdr:rowOff>
    </xdr:to>
    <xdr:cxnSp macro="">
      <xdr:nvCxnSpPr>
        <xdr:cNvPr id="43" name="直線コネクタ 42"/>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121755</xdr:rowOff>
    </xdr:from>
    <xdr:ext cx="338939" cy="259045"/>
    <xdr:sp macro="" textlink="">
      <xdr:nvSpPr>
        <xdr:cNvPr id="44" name="テキスト ボックス 43"/>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5" name="直線コネクタ 44"/>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6" name="テキスト ボックス 45"/>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7" name="直線コネクタ 46"/>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8" name="テキスト ボックス 47"/>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49" name="直線コネクタ 48"/>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0" name="テキスト ボックス 49"/>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1" name="直線コネクタ 50"/>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2" name="テキスト ボックス 51"/>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3" name="直線コネクタ 52"/>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31949</xdr:rowOff>
    </xdr:from>
    <xdr:ext cx="467179" cy="259045"/>
    <xdr:sp macro="" textlink="">
      <xdr:nvSpPr>
        <xdr:cNvPr id="54" name="テキスト ボックス 53"/>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5" name="直線コネクタ 54"/>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6" name="テキスト ボックス 55"/>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156210</xdr:rowOff>
    </xdr:from>
    <xdr:to>
      <xdr:col>6</xdr:col>
      <xdr:colOff>510540</xdr:colOff>
      <xdr:row>42</xdr:row>
      <xdr:rowOff>37012</xdr:rowOff>
    </xdr:to>
    <xdr:cxnSp macro="">
      <xdr:nvCxnSpPr>
        <xdr:cNvPr id="58" name="直線コネクタ 57"/>
        <xdr:cNvCxnSpPr/>
      </xdr:nvCxnSpPr>
      <xdr:spPr>
        <a:xfrm flipV="1">
          <a:off x="4634865" y="5814060"/>
          <a:ext cx="0" cy="1423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40839</xdr:rowOff>
    </xdr:from>
    <xdr:ext cx="340478" cy="259045"/>
    <xdr:sp macro="" textlink="">
      <xdr:nvSpPr>
        <xdr:cNvPr id="59" name="【図書館】&#10;有形固定資産減価償却率最小値テキスト"/>
        <xdr:cNvSpPr txBox="1"/>
      </xdr:nvSpPr>
      <xdr:spPr>
        <a:xfrm>
          <a:off x="4724400" y="724173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6</xdr:col>
      <xdr:colOff>422275</xdr:colOff>
      <xdr:row>42</xdr:row>
      <xdr:rowOff>37012</xdr:rowOff>
    </xdr:from>
    <xdr:to>
      <xdr:col>6</xdr:col>
      <xdr:colOff>600075</xdr:colOff>
      <xdr:row>42</xdr:row>
      <xdr:rowOff>37012</xdr:rowOff>
    </xdr:to>
    <xdr:cxnSp macro="">
      <xdr:nvCxnSpPr>
        <xdr:cNvPr id="60" name="直線コネクタ 59"/>
        <xdr:cNvCxnSpPr/>
      </xdr:nvCxnSpPr>
      <xdr:spPr>
        <a:xfrm>
          <a:off x="4546600" y="723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102887</xdr:rowOff>
    </xdr:from>
    <xdr:ext cx="405111" cy="259045"/>
    <xdr:sp macro="" textlink="">
      <xdr:nvSpPr>
        <xdr:cNvPr id="61" name="【図書館】&#10;有形固定資産減価償却率最大値テキスト"/>
        <xdr:cNvSpPr txBox="1"/>
      </xdr:nvSpPr>
      <xdr:spPr>
        <a:xfrm>
          <a:off x="4724400" y="558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90.6</a:t>
          </a:r>
          <a:endParaRPr kumimoji="1" lang="ja-JP" altLang="en-US" sz="1000" b="1">
            <a:latin typeface="ＭＳ Ｐゴシック"/>
          </a:endParaRPr>
        </a:p>
      </xdr:txBody>
    </xdr:sp>
    <xdr:clientData/>
  </xdr:oneCellAnchor>
  <xdr:twoCellAnchor>
    <xdr:from>
      <xdr:col>6</xdr:col>
      <xdr:colOff>422275</xdr:colOff>
      <xdr:row>33</xdr:row>
      <xdr:rowOff>156210</xdr:rowOff>
    </xdr:from>
    <xdr:to>
      <xdr:col>6</xdr:col>
      <xdr:colOff>600075</xdr:colOff>
      <xdr:row>33</xdr:row>
      <xdr:rowOff>156210</xdr:rowOff>
    </xdr:to>
    <xdr:cxnSp macro="">
      <xdr:nvCxnSpPr>
        <xdr:cNvPr id="62" name="直線コネクタ 61"/>
        <xdr:cNvCxnSpPr/>
      </xdr:nvCxnSpPr>
      <xdr:spPr>
        <a:xfrm>
          <a:off x="4546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75673</xdr:rowOff>
    </xdr:from>
    <xdr:ext cx="405111" cy="259045"/>
    <xdr:sp macro="" textlink="">
      <xdr:nvSpPr>
        <xdr:cNvPr id="63" name="【図書館】&#10;有形固定資産減価償却率平均値テキスト"/>
        <xdr:cNvSpPr txBox="1"/>
      </xdr:nvSpPr>
      <xdr:spPr>
        <a:xfrm>
          <a:off x="4724400" y="6590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38.6</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97246</xdr:rowOff>
    </xdr:from>
    <xdr:to>
      <xdr:col>6</xdr:col>
      <xdr:colOff>561975</xdr:colOff>
      <xdr:row>39</xdr:row>
      <xdr:rowOff>27396</xdr:rowOff>
    </xdr:to>
    <xdr:sp macro="" textlink="">
      <xdr:nvSpPr>
        <xdr:cNvPr id="64" name="フローチャート : 判断 63"/>
        <xdr:cNvSpPr/>
      </xdr:nvSpPr>
      <xdr:spPr>
        <a:xfrm>
          <a:off x="4584700" y="661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90715</xdr:rowOff>
    </xdr:from>
    <xdr:to>
      <xdr:col>5</xdr:col>
      <xdr:colOff>409575</xdr:colOff>
      <xdr:row>39</xdr:row>
      <xdr:rowOff>20865</xdr:rowOff>
    </xdr:to>
    <xdr:sp macro="" textlink="">
      <xdr:nvSpPr>
        <xdr:cNvPr id="65" name="フローチャート : 判断 64"/>
        <xdr:cNvSpPr/>
      </xdr:nvSpPr>
      <xdr:spPr>
        <a:xfrm>
          <a:off x="374650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27033</xdr:rowOff>
    </xdr:from>
    <xdr:to>
      <xdr:col>6</xdr:col>
      <xdr:colOff>561975</xdr:colOff>
      <xdr:row>36</xdr:row>
      <xdr:rowOff>128633</xdr:rowOff>
    </xdr:to>
    <xdr:sp macro="" textlink="">
      <xdr:nvSpPr>
        <xdr:cNvPr id="71" name="円/楕円 70"/>
        <xdr:cNvSpPr/>
      </xdr:nvSpPr>
      <xdr:spPr>
        <a:xfrm>
          <a:off x="4584700" y="6199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35</xdr:row>
      <xdr:rowOff>49910</xdr:rowOff>
    </xdr:from>
    <xdr:ext cx="405111" cy="259045"/>
    <xdr:sp macro="" textlink="">
      <xdr:nvSpPr>
        <xdr:cNvPr id="72" name="【図書館】&#10;有形固定資産減価償却率該当値テキスト"/>
        <xdr:cNvSpPr txBox="1"/>
      </xdr:nvSpPr>
      <xdr:spPr>
        <a:xfrm>
          <a:off x="4724400" y="60506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63.9</a:t>
          </a:r>
          <a:endParaRPr kumimoji="1" lang="ja-JP" altLang="en-US" sz="1000" b="1">
            <a:solidFill>
              <a:srgbClr val="FF0000"/>
            </a:solidFill>
            <a:latin typeface="ＭＳ Ｐゴシック"/>
          </a:endParaRPr>
        </a:p>
      </xdr:txBody>
    </xdr:sp>
    <xdr:clientData/>
  </xdr:oneCellAnchor>
  <xdr:oneCellAnchor>
    <xdr:from>
      <xdr:col>5</xdr:col>
      <xdr:colOff>143518</xdr:colOff>
      <xdr:row>37</xdr:row>
      <xdr:rowOff>37391</xdr:rowOff>
    </xdr:from>
    <xdr:ext cx="405111" cy="259045"/>
    <xdr:sp macro="" textlink="">
      <xdr:nvSpPr>
        <xdr:cNvPr id="73" name="n_1aveValue【図書館】&#10;有形固定資産減価償却率"/>
        <xdr:cNvSpPr txBox="1"/>
      </xdr:nvSpPr>
      <xdr:spPr>
        <a:xfrm>
          <a:off x="3582043" y="6381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a:t>
          </a:r>
          <a:endParaRPr kumimoji="1" lang="ja-JP" altLang="en-US" sz="1000" b="1">
            <a:solidFill>
              <a:srgbClr val="00008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17/28</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2" name="テキスト ボックス 81"/>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4" name="直線コネクタ 83"/>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5" name="テキスト ボックス 84"/>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6" name="直線コネクタ 85"/>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7" name="テキスト ボックス 86"/>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8" name="直線コネクタ 87"/>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89" name="テキスト ボックス 88"/>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0" name="直線コネクタ 89"/>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91" name="テキスト ボックス 90"/>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2" name="直線コネクタ 91"/>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3" name="テキスト ボックス 92"/>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4" name="直線コネクタ 9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5" name="テキスト ボックス 94"/>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6"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57150</xdr:rowOff>
    </xdr:from>
    <xdr:to>
      <xdr:col>15</xdr:col>
      <xdr:colOff>180340</xdr:colOff>
      <xdr:row>41</xdr:row>
      <xdr:rowOff>82550</xdr:rowOff>
    </xdr:to>
    <xdr:cxnSp macro="">
      <xdr:nvCxnSpPr>
        <xdr:cNvPr id="97" name="直線コネクタ 96"/>
        <xdr:cNvCxnSpPr/>
      </xdr:nvCxnSpPr>
      <xdr:spPr>
        <a:xfrm flipV="1">
          <a:off x="10476865" y="57150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86377</xdr:rowOff>
    </xdr:from>
    <xdr:ext cx="469744" cy="259045"/>
    <xdr:sp macro="" textlink="">
      <xdr:nvSpPr>
        <xdr:cNvPr id="98" name="【図書館】&#10;一人当たり面積最小値テキスト"/>
        <xdr:cNvSpPr txBox="1"/>
      </xdr:nvSpPr>
      <xdr:spPr>
        <a:xfrm>
          <a:off x="10566400" y="711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0.010</a:t>
          </a:r>
          <a:endParaRPr kumimoji="1" lang="ja-JP" altLang="en-US" sz="1000" b="1">
            <a:latin typeface="ＭＳ Ｐゴシック"/>
          </a:endParaRPr>
        </a:p>
      </xdr:txBody>
    </xdr:sp>
    <xdr:clientData/>
  </xdr:oneCellAnchor>
  <xdr:twoCellAnchor>
    <xdr:from>
      <xdr:col>15</xdr:col>
      <xdr:colOff>92075</xdr:colOff>
      <xdr:row>41</xdr:row>
      <xdr:rowOff>82550</xdr:rowOff>
    </xdr:from>
    <xdr:to>
      <xdr:col>15</xdr:col>
      <xdr:colOff>269875</xdr:colOff>
      <xdr:row>41</xdr:row>
      <xdr:rowOff>82550</xdr:rowOff>
    </xdr:to>
    <xdr:cxnSp macro="">
      <xdr:nvCxnSpPr>
        <xdr:cNvPr id="99" name="直線コネクタ 98"/>
        <xdr:cNvCxnSpPr/>
      </xdr:nvCxnSpPr>
      <xdr:spPr>
        <a:xfrm>
          <a:off x="10388600" y="711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3827</xdr:rowOff>
    </xdr:from>
    <xdr:ext cx="469744" cy="259045"/>
    <xdr:sp macro="" textlink="">
      <xdr:nvSpPr>
        <xdr:cNvPr id="100" name="【図書館】&#10;一人当たり面積最大値テキスト"/>
        <xdr:cNvSpPr txBox="1"/>
      </xdr:nvSpPr>
      <xdr:spPr>
        <a:xfrm>
          <a:off x="10566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0.120</a:t>
          </a:r>
          <a:endParaRPr kumimoji="1" lang="ja-JP" altLang="en-US" sz="1000" b="1">
            <a:latin typeface="ＭＳ Ｐゴシック"/>
          </a:endParaRPr>
        </a:p>
      </xdr:txBody>
    </xdr:sp>
    <xdr:clientData/>
  </xdr:oneCellAnchor>
  <xdr:twoCellAnchor>
    <xdr:from>
      <xdr:col>15</xdr:col>
      <xdr:colOff>92075</xdr:colOff>
      <xdr:row>33</xdr:row>
      <xdr:rowOff>57150</xdr:rowOff>
    </xdr:from>
    <xdr:to>
      <xdr:col>15</xdr:col>
      <xdr:colOff>269875</xdr:colOff>
      <xdr:row>33</xdr:row>
      <xdr:rowOff>57150</xdr:rowOff>
    </xdr:to>
    <xdr:cxnSp macro="">
      <xdr:nvCxnSpPr>
        <xdr:cNvPr id="101" name="直線コネクタ 100"/>
        <xdr:cNvCxnSpPr/>
      </xdr:nvCxnSpPr>
      <xdr:spPr>
        <a:xfrm>
          <a:off x="10388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48277</xdr:rowOff>
    </xdr:from>
    <xdr:ext cx="469744" cy="259045"/>
    <xdr:sp macro="" textlink="">
      <xdr:nvSpPr>
        <xdr:cNvPr id="102" name="【図書館】&#10;一人当たり面積平均値テキスト"/>
        <xdr:cNvSpPr txBox="1"/>
      </xdr:nvSpPr>
      <xdr:spPr>
        <a:xfrm>
          <a:off x="10566400" y="639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25400</xdr:rowOff>
    </xdr:from>
    <xdr:to>
      <xdr:col>15</xdr:col>
      <xdr:colOff>231775</xdr:colOff>
      <xdr:row>38</xdr:row>
      <xdr:rowOff>127000</xdr:rowOff>
    </xdr:to>
    <xdr:sp macro="" textlink="">
      <xdr:nvSpPr>
        <xdr:cNvPr id="103" name="フローチャート : 判断 102"/>
        <xdr:cNvSpPr/>
      </xdr:nvSpPr>
      <xdr:spPr>
        <a:xfrm>
          <a:off x="10426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63500</xdr:rowOff>
    </xdr:from>
    <xdr:to>
      <xdr:col>14</xdr:col>
      <xdr:colOff>79375</xdr:colOff>
      <xdr:row>38</xdr:row>
      <xdr:rowOff>165100</xdr:rowOff>
    </xdr:to>
    <xdr:sp macro="" textlink="">
      <xdr:nvSpPr>
        <xdr:cNvPr id="104" name="フローチャート : 判断 103"/>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5" name="テキスト ボックス 10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6" name="テキスト ボックス 10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7" name="テキスト ボックス 10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8" name="テキスト ボックス 10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9" name="テキスト ボックス 10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139700</xdr:rowOff>
    </xdr:from>
    <xdr:to>
      <xdr:col>15</xdr:col>
      <xdr:colOff>231775</xdr:colOff>
      <xdr:row>39</xdr:row>
      <xdr:rowOff>69850</xdr:rowOff>
    </xdr:to>
    <xdr:sp macro="" textlink="">
      <xdr:nvSpPr>
        <xdr:cNvPr id="110" name="円/楕円 109"/>
        <xdr:cNvSpPr/>
      </xdr:nvSpPr>
      <xdr:spPr>
        <a:xfrm>
          <a:off x="104267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38</xdr:row>
      <xdr:rowOff>118127</xdr:rowOff>
    </xdr:from>
    <xdr:ext cx="469744" cy="259045"/>
    <xdr:sp macro="" textlink="">
      <xdr:nvSpPr>
        <xdr:cNvPr id="111" name="【図書館】&#10;一人当たり面積該当値テキスト"/>
        <xdr:cNvSpPr txBox="1"/>
      </xdr:nvSpPr>
      <xdr:spPr>
        <a:xfrm>
          <a:off x="10566400"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0.042</a:t>
          </a:r>
          <a:endParaRPr kumimoji="1" lang="ja-JP" altLang="en-US" sz="1000" b="1">
            <a:solidFill>
              <a:srgbClr val="FF0000"/>
            </a:solidFill>
            <a:latin typeface="ＭＳ Ｐゴシック"/>
          </a:endParaRPr>
        </a:p>
      </xdr:txBody>
    </xdr:sp>
    <xdr:clientData/>
  </xdr:oneCellAnchor>
  <xdr:oneCellAnchor>
    <xdr:from>
      <xdr:col>13</xdr:col>
      <xdr:colOff>466802</xdr:colOff>
      <xdr:row>37</xdr:row>
      <xdr:rowOff>10177</xdr:rowOff>
    </xdr:from>
    <xdr:ext cx="469744" cy="259045"/>
    <xdr:sp macro="" textlink="">
      <xdr:nvSpPr>
        <xdr:cNvPr id="112" name="n_1aveValue【図書館】&#10;一人当たり面積"/>
        <xdr:cNvSpPr txBox="1"/>
      </xdr:nvSpPr>
      <xdr:spPr>
        <a:xfrm>
          <a:off x="93917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0.048</a:t>
          </a:r>
          <a:endParaRPr kumimoji="1" lang="ja-JP" altLang="en-US" sz="1000" b="1">
            <a:solidFill>
              <a:srgbClr val="00008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3" name="正方形/長方形 11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4" name="正方形/長方形 11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5" name="正方形/長方形 11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8/28</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6" name="正方形/長方形 11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7" name="正方形/長方形 11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8" name="正方形/長方形 11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9" name="正方形/長方形 11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79.4</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0" name="正方形/長方形 11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1" name="テキスト ボックス 12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2" name="直線コネクタ 12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3" name="テキスト ボックス 122"/>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4" name="直線コネクタ 123"/>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5" name="テキスト ボックス 124"/>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6" name="直線コネクタ 125"/>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7" name="テキスト ボックス 126"/>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8" name="直線コネクタ 127"/>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9" name="テキスト ボックス 128"/>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30" name="直線コネクタ 129"/>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55</xdr:row>
      <xdr:rowOff>29227</xdr:rowOff>
    </xdr:from>
    <xdr:ext cx="467179" cy="259045"/>
    <xdr:sp macro="" textlink="">
      <xdr:nvSpPr>
        <xdr:cNvPr id="131" name="テキスト ボックス 130"/>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2" name="直線コネクタ 13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3" name="テキスト ボックス 13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4"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20574</xdr:rowOff>
    </xdr:from>
    <xdr:to>
      <xdr:col>6</xdr:col>
      <xdr:colOff>510540</xdr:colOff>
      <xdr:row>63</xdr:row>
      <xdr:rowOff>25146</xdr:rowOff>
    </xdr:to>
    <xdr:cxnSp macro="">
      <xdr:nvCxnSpPr>
        <xdr:cNvPr id="135" name="直線コネクタ 134"/>
        <xdr:cNvCxnSpPr/>
      </xdr:nvCxnSpPr>
      <xdr:spPr>
        <a:xfrm flipV="1">
          <a:off x="4634865" y="9621774"/>
          <a:ext cx="0" cy="1204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28973</xdr:rowOff>
    </xdr:from>
    <xdr:ext cx="405111" cy="259045"/>
    <xdr:sp macro="" textlink="">
      <xdr:nvSpPr>
        <xdr:cNvPr id="136" name="【体育館・プール】&#10;有形固定資産減価償却率最小値テキスト"/>
        <xdr:cNvSpPr txBox="1"/>
      </xdr:nvSpPr>
      <xdr:spPr>
        <a:xfrm>
          <a:off x="4724400" y="10830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46.4</a:t>
          </a:r>
          <a:endParaRPr kumimoji="1" lang="ja-JP" altLang="en-US" sz="1000" b="1">
            <a:latin typeface="ＭＳ Ｐゴシック"/>
          </a:endParaRPr>
        </a:p>
      </xdr:txBody>
    </xdr:sp>
    <xdr:clientData/>
  </xdr:oneCellAnchor>
  <xdr:twoCellAnchor>
    <xdr:from>
      <xdr:col>6</xdr:col>
      <xdr:colOff>422275</xdr:colOff>
      <xdr:row>63</xdr:row>
      <xdr:rowOff>25146</xdr:rowOff>
    </xdr:from>
    <xdr:to>
      <xdr:col>6</xdr:col>
      <xdr:colOff>600075</xdr:colOff>
      <xdr:row>63</xdr:row>
      <xdr:rowOff>25146</xdr:rowOff>
    </xdr:to>
    <xdr:cxnSp macro="">
      <xdr:nvCxnSpPr>
        <xdr:cNvPr id="137" name="直線コネクタ 136"/>
        <xdr:cNvCxnSpPr/>
      </xdr:nvCxnSpPr>
      <xdr:spPr>
        <a:xfrm>
          <a:off x="4546600" y="10826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138701</xdr:rowOff>
    </xdr:from>
    <xdr:ext cx="405111" cy="259045"/>
    <xdr:sp macro="" textlink="">
      <xdr:nvSpPr>
        <xdr:cNvPr id="138" name="【体育館・プール】&#10;有形固定資産減価償却率最大値テキスト"/>
        <xdr:cNvSpPr txBox="1"/>
      </xdr:nvSpPr>
      <xdr:spPr>
        <a:xfrm>
          <a:off x="4724400" y="9397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99.1</a:t>
          </a:r>
          <a:endParaRPr kumimoji="1" lang="ja-JP" altLang="en-US" sz="1000" b="1">
            <a:latin typeface="ＭＳ Ｐゴシック"/>
          </a:endParaRPr>
        </a:p>
      </xdr:txBody>
    </xdr:sp>
    <xdr:clientData/>
  </xdr:oneCellAnchor>
  <xdr:twoCellAnchor>
    <xdr:from>
      <xdr:col>6</xdr:col>
      <xdr:colOff>422275</xdr:colOff>
      <xdr:row>56</xdr:row>
      <xdr:rowOff>20574</xdr:rowOff>
    </xdr:from>
    <xdr:to>
      <xdr:col>6</xdr:col>
      <xdr:colOff>600075</xdr:colOff>
      <xdr:row>56</xdr:row>
      <xdr:rowOff>20574</xdr:rowOff>
    </xdr:to>
    <xdr:cxnSp macro="">
      <xdr:nvCxnSpPr>
        <xdr:cNvPr id="139" name="直線コネクタ 138"/>
        <xdr:cNvCxnSpPr/>
      </xdr:nvCxnSpPr>
      <xdr:spPr>
        <a:xfrm>
          <a:off x="4546600" y="9621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110507</xdr:rowOff>
    </xdr:from>
    <xdr:ext cx="405111" cy="259045"/>
    <xdr:sp macro="" textlink="">
      <xdr:nvSpPr>
        <xdr:cNvPr id="140" name="【体育館・プール】&#10;有形固定資産減価償却率平均値テキスト"/>
        <xdr:cNvSpPr txBox="1"/>
      </xdr:nvSpPr>
      <xdr:spPr>
        <a:xfrm>
          <a:off x="4724400" y="10397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62.0</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132080</xdr:rowOff>
    </xdr:from>
    <xdr:to>
      <xdr:col>6</xdr:col>
      <xdr:colOff>561975</xdr:colOff>
      <xdr:row>61</xdr:row>
      <xdr:rowOff>62230</xdr:rowOff>
    </xdr:to>
    <xdr:sp macro="" textlink="">
      <xdr:nvSpPr>
        <xdr:cNvPr id="141" name="フローチャート : 判断 140"/>
        <xdr:cNvSpPr/>
      </xdr:nvSpPr>
      <xdr:spPr>
        <a:xfrm>
          <a:off x="4584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36068</xdr:rowOff>
    </xdr:from>
    <xdr:to>
      <xdr:col>5</xdr:col>
      <xdr:colOff>409575</xdr:colOff>
      <xdr:row>61</xdr:row>
      <xdr:rowOff>137668</xdr:rowOff>
    </xdr:to>
    <xdr:sp macro="" textlink="">
      <xdr:nvSpPr>
        <xdr:cNvPr id="142" name="フローチャート : 判断 141"/>
        <xdr:cNvSpPr/>
      </xdr:nvSpPr>
      <xdr:spPr>
        <a:xfrm>
          <a:off x="3746500" y="10494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3" name="テキスト ボックス 14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4" name="テキスト ボックス 14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5" name="テキスト ボックス 14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6" name="テキスト ボックス 14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7" name="テキスト ボックス 14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168656</xdr:rowOff>
    </xdr:from>
    <xdr:to>
      <xdr:col>6</xdr:col>
      <xdr:colOff>561975</xdr:colOff>
      <xdr:row>59</xdr:row>
      <xdr:rowOff>98806</xdr:rowOff>
    </xdr:to>
    <xdr:sp macro="" textlink="">
      <xdr:nvSpPr>
        <xdr:cNvPr id="148" name="円/楕円 147"/>
        <xdr:cNvSpPr/>
      </xdr:nvSpPr>
      <xdr:spPr>
        <a:xfrm>
          <a:off x="4584700" y="1011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58</xdr:row>
      <xdr:rowOff>20083</xdr:rowOff>
    </xdr:from>
    <xdr:ext cx="405111" cy="259045"/>
    <xdr:sp macro="" textlink="">
      <xdr:nvSpPr>
        <xdr:cNvPr id="149" name="【体育館・プール】&#10;有形固定資産減価償却率該当値テキスト"/>
        <xdr:cNvSpPr txBox="1"/>
      </xdr:nvSpPr>
      <xdr:spPr>
        <a:xfrm>
          <a:off x="4724400" y="9964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75.4</a:t>
          </a:r>
          <a:endParaRPr kumimoji="1" lang="ja-JP" altLang="en-US" sz="1000" b="1">
            <a:solidFill>
              <a:srgbClr val="FF0000"/>
            </a:solidFill>
            <a:latin typeface="ＭＳ Ｐゴシック"/>
          </a:endParaRPr>
        </a:p>
      </xdr:txBody>
    </xdr:sp>
    <xdr:clientData/>
  </xdr:oneCellAnchor>
  <xdr:oneCellAnchor>
    <xdr:from>
      <xdr:col>5</xdr:col>
      <xdr:colOff>143518</xdr:colOff>
      <xdr:row>59</xdr:row>
      <xdr:rowOff>154195</xdr:rowOff>
    </xdr:from>
    <xdr:ext cx="405111" cy="259045"/>
    <xdr:sp macro="" textlink="">
      <xdr:nvSpPr>
        <xdr:cNvPr id="150" name="n_1aveValue【体育館・プール】&#10;有形固定資産減価償却率"/>
        <xdr:cNvSpPr txBox="1"/>
      </xdr:nvSpPr>
      <xdr:spPr>
        <a:xfrm>
          <a:off x="3582043" y="10269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a:t>
          </a:r>
          <a:endParaRPr kumimoji="1" lang="ja-JP" altLang="en-US" sz="1000" b="1">
            <a:solidFill>
              <a:srgbClr val="00008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1" name="正方形/長方形 15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2" name="正方形/長方形 15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3" name="正方形/長方形 15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14/28</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4" name="正方形/長方形 15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5" name="正方形/長方形 15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6" name="正方形/長方形 15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7" name="正方形/長方形 15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0.251</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8" name="正方形/長方形 15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9" name="テキスト ボックス 15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0" name="直線コネクタ 15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1" name="直線コネクタ 160"/>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62" name="テキスト ボックス 161"/>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3" name="直線コネクタ 162"/>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64" name="テキスト ボックス 163"/>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5" name="直線コネクタ 16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66" name="テキスト ボックス 165"/>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7" name="直線コネクタ 166"/>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68" name="テキスト ボックス 167"/>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9" name="直線コネクタ 168"/>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70" name="テキスト ボックス 169"/>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1" name="直線コネクタ 17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2" name="テキスト ボックス 17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20955</xdr:rowOff>
    </xdr:from>
    <xdr:to>
      <xdr:col>15</xdr:col>
      <xdr:colOff>180340</xdr:colOff>
      <xdr:row>64</xdr:row>
      <xdr:rowOff>11430</xdr:rowOff>
    </xdr:to>
    <xdr:cxnSp macro="">
      <xdr:nvCxnSpPr>
        <xdr:cNvPr id="174" name="直線コネクタ 173"/>
        <xdr:cNvCxnSpPr/>
      </xdr:nvCxnSpPr>
      <xdr:spPr>
        <a:xfrm flipV="1">
          <a:off x="10476865" y="9450705"/>
          <a:ext cx="0" cy="153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15257</xdr:rowOff>
    </xdr:from>
    <xdr:ext cx="469744" cy="259045"/>
    <xdr:sp macro="" textlink="">
      <xdr:nvSpPr>
        <xdr:cNvPr id="175" name="【体育館・プール】&#10;一人当たり面積最小値テキスト"/>
        <xdr:cNvSpPr txBox="1"/>
      </xdr:nvSpPr>
      <xdr:spPr>
        <a:xfrm>
          <a:off x="10566400" y="1098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0.034</a:t>
          </a:r>
          <a:endParaRPr kumimoji="1" lang="ja-JP" altLang="en-US" sz="1000" b="1">
            <a:latin typeface="ＭＳ Ｐゴシック"/>
          </a:endParaRPr>
        </a:p>
      </xdr:txBody>
    </xdr:sp>
    <xdr:clientData/>
  </xdr:oneCellAnchor>
  <xdr:twoCellAnchor>
    <xdr:from>
      <xdr:col>15</xdr:col>
      <xdr:colOff>92075</xdr:colOff>
      <xdr:row>64</xdr:row>
      <xdr:rowOff>11430</xdr:rowOff>
    </xdr:from>
    <xdr:to>
      <xdr:col>15</xdr:col>
      <xdr:colOff>269875</xdr:colOff>
      <xdr:row>64</xdr:row>
      <xdr:rowOff>11430</xdr:rowOff>
    </xdr:to>
    <xdr:cxnSp macro="">
      <xdr:nvCxnSpPr>
        <xdr:cNvPr id="176" name="直線コネクタ 175"/>
        <xdr:cNvCxnSpPr/>
      </xdr:nvCxnSpPr>
      <xdr:spPr>
        <a:xfrm>
          <a:off x="10388600" y="1098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139082</xdr:rowOff>
    </xdr:from>
    <xdr:ext cx="469744" cy="259045"/>
    <xdr:sp macro="" textlink="">
      <xdr:nvSpPr>
        <xdr:cNvPr id="177" name="【体育館・プール】&#10;一人当たり面積最大値テキスト"/>
        <xdr:cNvSpPr txBox="1"/>
      </xdr:nvSpPr>
      <xdr:spPr>
        <a:xfrm>
          <a:off x="10566400" y="9225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0.839</a:t>
          </a:r>
          <a:endParaRPr kumimoji="1" lang="ja-JP" altLang="en-US" sz="1000" b="1">
            <a:latin typeface="ＭＳ Ｐゴシック"/>
          </a:endParaRPr>
        </a:p>
      </xdr:txBody>
    </xdr:sp>
    <xdr:clientData/>
  </xdr:oneCellAnchor>
  <xdr:twoCellAnchor>
    <xdr:from>
      <xdr:col>15</xdr:col>
      <xdr:colOff>92075</xdr:colOff>
      <xdr:row>55</xdr:row>
      <xdr:rowOff>20955</xdr:rowOff>
    </xdr:from>
    <xdr:to>
      <xdr:col>15</xdr:col>
      <xdr:colOff>269875</xdr:colOff>
      <xdr:row>55</xdr:row>
      <xdr:rowOff>20955</xdr:rowOff>
    </xdr:to>
    <xdr:cxnSp macro="">
      <xdr:nvCxnSpPr>
        <xdr:cNvPr id="178" name="直線コネクタ 177"/>
        <xdr:cNvCxnSpPr/>
      </xdr:nvCxnSpPr>
      <xdr:spPr>
        <a:xfrm>
          <a:off x="10388600" y="9450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7637</xdr:rowOff>
    </xdr:from>
    <xdr:ext cx="469744" cy="259045"/>
    <xdr:sp macro="" textlink="">
      <xdr:nvSpPr>
        <xdr:cNvPr id="179" name="【体育館・プール】&#10;一人当たり面積平均値テキスト"/>
        <xdr:cNvSpPr txBox="1"/>
      </xdr:nvSpPr>
      <xdr:spPr>
        <a:xfrm>
          <a:off x="10566400" y="106375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0.178</a:t>
          </a:r>
          <a:endParaRPr kumimoji="1" lang="ja-JP" altLang="en-US" sz="1000" b="1">
            <a:solidFill>
              <a:srgbClr val="000080"/>
            </a:solidFill>
            <a:latin typeface="ＭＳ Ｐゴシック"/>
          </a:endParaRPr>
        </a:p>
      </xdr:txBody>
    </xdr:sp>
    <xdr:clientData/>
  </xdr:oneCellAnchor>
  <xdr:twoCellAnchor>
    <xdr:from>
      <xdr:col>15</xdr:col>
      <xdr:colOff>130175</xdr:colOff>
      <xdr:row>62</xdr:row>
      <xdr:rowOff>29210</xdr:rowOff>
    </xdr:from>
    <xdr:to>
      <xdr:col>15</xdr:col>
      <xdr:colOff>231775</xdr:colOff>
      <xdr:row>62</xdr:row>
      <xdr:rowOff>130810</xdr:rowOff>
    </xdr:to>
    <xdr:sp macro="" textlink="">
      <xdr:nvSpPr>
        <xdr:cNvPr id="180" name="フローチャート : 判断 179"/>
        <xdr:cNvSpPr/>
      </xdr:nvSpPr>
      <xdr:spPr>
        <a:xfrm>
          <a:off x="10426700" y="10659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62</xdr:row>
      <xdr:rowOff>19685</xdr:rowOff>
    </xdr:from>
    <xdr:to>
      <xdr:col>14</xdr:col>
      <xdr:colOff>79375</xdr:colOff>
      <xdr:row>62</xdr:row>
      <xdr:rowOff>121285</xdr:rowOff>
    </xdr:to>
    <xdr:sp macro="" textlink="">
      <xdr:nvSpPr>
        <xdr:cNvPr id="181" name="フローチャート : 判断 180"/>
        <xdr:cNvSpPr/>
      </xdr:nvSpPr>
      <xdr:spPr>
        <a:xfrm>
          <a:off x="9588500" y="1064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2" name="テキスト ボックス 18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3" name="テキスト ボックス 18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4" name="テキスト ボックス 18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5" name="テキスト ボックス 18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6" name="テキスト ボックス 18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61</xdr:row>
      <xdr:rowOff>166370</xdr:rowOff>
    </xdr:from>
    <xdr:to>
      <xdr:col>15</xdr:col>
      <xdr:colOff>231775</xdr:colOff>
      <xdr:row>62</xdr:row>
      <xdr:rowOff>96520</xdr:rowOff>
    </xdr:to>
    <xdr:sp macro="" textlink="">
      <xdr:nvSpPr>
        <xdr:cNvPr id="187" name="円/楕円 186"/>
        <xdr:cNvSpPr/>
      </xdr:nvSpPr>
      <xdr:spPr>
        <a:xfrm>
          <a:off x="104267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61</xdr:row>
      <xdr:rowOff>17797</xdr:rowOff>
    </xdr:from>
    <xdr:ext cx="469744" cy="259045"/>
    <xdr:sp macro="" textlink="">
      <xdr:nvSpPr>
        <xdr:cNvPr id="188" name="【体育館・プール】&#10;一人当たり面積該当値テキスト"/>
        <xdr:cNvSpPr txBox="1"/>
      </xdr:nvSpPr>
      <xdr:spPr>
        <a:xfrm>
          <a:off x="10566400" y="10476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0.196</a:t>
          </a:r>
          <a:endParaRPr kumimoji="1" lang="ja-JP" altLang="en-US" sz="1000" b="1">
            <a:solidFill>
              <a:srgbClr val="FF0000"/>
            </a:solidFill>
            <a:latin typeface="ＭＳ Ｐゴシック"/>
          </a:endParaRPr>
        </a:p>
      </xdr:txBody>
    </xdr:sp>
    <xdr:clientData/>
  </xdr:oneCellAnchor>
  <xdr:oneCellAnchor>
    <xdr:from>
      <xdr:col>13</xdr:col>
      <xdr:colOff>466802</xdr:colOff>
      <xdr:row>60</xdr:row>
      <xdr:rowOff>137812</xdr:rowOff>
    </xdr:from>
    <xdr:ext cx="469744" cy="259045"/>
    <xdr:sp macro="" textlink="">
      <xdr:nvSpPr>
        <xdr:cNvPr id="189" name="n_1aveValue【体育館・プール】&#10;一人当たり面積"/>
        <xdr:cNvSpPr txBox="1"/>
      </xdr:nvSpPr>
      <xdr:spPr>
        <a:xfrm>
          <a:off x="9391727" y="1042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0.183</a:t>
          </a:r>
          <a:endParaRPr kumimoji="1" lang="ja-JP" altLang="en-US" sz="1000" b="1">
            <a:solidFill>
              <a:srgbClr val="00008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0" name="正方形/長方形 18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1" name="正方形/長方形 19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2" name="正方形/長方形 19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20/26</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3" name="正方形/長方形 19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4" name="正方形/長方形 19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5" name="正方形/長方形 19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6" name="正方形/長方形 19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47.7</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7" name="正方形/長方形 19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8" name="テキスト ボックス 19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9" name="直線コネクタ 19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200" name="テキスト ボックス 199"/>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01" name="直線コネクタ 20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02" name="テキスト ボックス 201"/>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3" name="直線コネクタ 20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4" name="テキスト ボックス 20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5" name="直線コネクタ 20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6" name="テキスト ボックス 20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07" name="直線コネクタ 20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08" name="テキスト ボックス 20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09" name="直線コネクタ 20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210" name="テキスト ボックス 209"/>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1" name="直線コネクタ 21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2" name="テキスト ボックス 21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0</xdr:rowOff>
    </xdr:from>
    <xdr:to>
      <xdr:col>6</xdr:col>
      <xdr:colOff>510540</xdr:colOff>
      <xdr:row>86</xdr:row>
      <xdr:rowOff>7620</xdr:rowOff>
    </xdr:to>
    <xdr:cxnSp macro="">
      <xdr:nvCxnSpPr>
        <xdr:cNvPr id="214" name="直線コネクタ 213"/>
        <xdr:cNvCxnSpPr/>
      </xdr:nvCxnSpPr>
      <xdr:spPr>
        <a:xfrm flipV="1">
          <a:off x="4634865" y="1337310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11447</xdr:rowOff>
    </xdr:from>
    <xdr:ext cx="405111" cy="259045"/>
    <xdr:sp macro="" textlink="">
      <xdr:nvSpPr>
        <xdr:cNvPr id="215" name="【福祉施設】&#10;有形固定資産減価償却率最小値テキスト"/>
        <xdr:cNvSpPr txBox="1"/>
      </xdr:nvSpPr>
      <xdr:spPr>
        <a:xfrm>
          <a:off x="4724400" y="1475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6</xdr:col>
      <xdr:colOff>422275</xdr:colOff>
      <xdr:row>86</xdr:row>
      <xdr:rowOff>7620</xdr:rowOff>
    </xdr:from>
    <xdr:to>
      <xdr:col>6</xdr:col>
      <xdr:colOff>600075</xdr:colOff>
      <xdr:row>86</xdr:row>
      <xdr:rowOff>7620</xdr:rowOff>
    </xdr:to>
    <xdr:cxnSp macro="">
      <xdr:nvCxnSpPr>
        <xdr:cNvPr id="216" name="直線コネクタ 215"/>
        <xdr:cNvCxnSpPr/>
      </xdr:nvCxnSpPr>
      <xdr:spPr>
        <a:xfrm>
          <a:off x="4546600" y="1475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118127</xdr:rowOff>
    </xdr:from>
    <xdr:ext cx="405111" cy="259045"/>
    <xdr:sp macro="" textlink="">
      <xdr:nvSpPr>
        <xdr:cNvPr id="217" name="【福祉施設】&#10;有形固定資産減価償却率最大値テキスト"/>
        <xdr:cNvSpPr txBox="1"/>
      </xdr:nvSpPr>
      <xdr:spPr>
        <a:xfrm>
          <a:off x="4724400" y="1314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98.0</a:t>
          </a:r>
          <a:endParaRPr kumimoji="1" lang="ja-JP" altLang="en-US" sz="1000" b="1">
            <a:latin typeface="ＭＳ Ｐゴシック"/>
          </a:endParaRPr>
        </a:p>
      </xdr:txBody>
    </xdr:sp>
    <xdr:clientData/>
  </xdr:oneCellAnchor>
  <xdr:twoCellAnchor>
    <xdr:from>
      <xdr:col>6</xdr:col>
      <xdr:colOff>422275</xdr:colOff>
      <xdr:row>78</xdr:row>
      <xdr:rowOff>0</xdr:rowOff>
    </xdr:from>
    <xdr:to>
      <xdr:col>6</xdr:col>
      <xdr:colOff>600075</xdr:colOff>
      <xdr:row>78</xdr:row>
      <xdr:rowOff>0</xdr:rowOff>
    </xdr:to>
    <xdr:cxnSp macro="">
      <xdr:nvCxnSpPr>
        <xdr:cNvPr id="218" name="直線コネクタ 217"/>
        <xdr:cNvCxnSpPr/>
      </xdr:nvCxnSpPr>
      <xdr:spPr>
        <a:xfrm>
          <a:off x="4546600" y="1337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2557</xdr:rowOff>
    </xdr:from>
    <xdr:ext cx="405111" cy="259045"/>
    <xdr:sp macro="" textlink="">
      <xdr:nvSpPr>
        <xdr:cNvPr id="219" name="【福祉施設】&#10;有形固定資産減価償却率平均値テキスト"/>
        <xdr:cNvSpPr txBox="1"/>
      </xdr:nvSpPr>
      <xdr:spPr>
        <a:xfrm>
          <a:off x="4724400" y="140614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51.4</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151130</xdr:rowOff>
    </xdr:from>
    <xdr:to>
      <xdr:col>6</xdr:col>
      <xdr:colOff>561975</xdr:colOff>
      <xdr:row>83</xdr:row>
      <xdr:rowOff>81280</xdr:rowOff>
    </xdr:to>
    <xdr:sp macro="" textlink="">
      <xdr:nvSpPr>
        <xdr:cNvPr id="220" name="フローチャート : 判断 219"/>
        <xdr:cNvSpPr/>
      </xdr:nvSpPr>
      <xdr:spPr>
        <a:xfrm>
          <a:off x="45847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170180</xdr:rowOff>
    </xdr:from>
    <xdr:to>
      <xdr:col>5</xdr:col>
      <xdr:colOff>409575</xdr:colOff>
      <xdr:row>83</xdr:row>
      <xdr:rowOff>100330</xdr:rowOff>
    </xdr:to>
    <xdr:sp macro="" textlink="">
      <xdr:nvSpPr>
        <xdr:cNvPr id="221" name="フローチャート : 判断 220"/>
        <xdr:cNvSpPr/>
      </xdr:nvSpPr>
      <xdr:spPr>
        <a:xfrm>
          <a:off x="3746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2" name="テキスト ボックス 22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3" name="テキスト ボックス 22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4" name="テキスト ボックス 22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5" name="テキスト ボックス 22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6" name="テキスト ボックス 22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83</xdr:row>
      <xdr:rowOff>46355</xdr:rowOff>
    </xdr:from>
    <xdr:to>
      <xdr:col>6</xdr:col>
      <xdr:colOff>561975</xdr:colOff>
      <xdr:row>83</xdr:row>
      <xdr:rowOff>147955</xdr:rowOff>
    </xdr:to>
    <xdr:sp macro="" textlink="">
      <xdr:nvSpPr>
        <xdr:cNvPr id="227" name="円/楕円 226"/>
        <xdr:cNvSpPr/>
      </xdr:nvSpPr>
      <xdr:spPr>
        <a:xfrm>
          <a:off x="4584700" y="1427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83</xdr:row>
      <xdr:rowOff>24782</xdr:rowOff>
    </xdr:from>
    <xdr:ext cx="405111" cy="259045"/>
    <xdr:sp macro="" textlink="">
      <xdr:nvSpPr>
        <xdr:cNvPr id="228" name="【福祉施設】&#10;有形固定資産減価償却率該当値テキスト"/>
        <xdr:cNvSpPr txBox="1"/>
      </xdr:nvSpPr>
      <xdr:spPr>
        <a:xfrm>
          <a:off x="4724400" y="1425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47.9</a:t>
          </a:r>
          <a:endParaRPr kumimoji="1" lang="ja-JP" altLang="en-US" sz="1000" b="1">
            <a:solidFill>
              <a:srgbClr val="FF0000"/>
            </a:solidFill>
            <a:latin typeface="ＭＳ Ｐゴシック"/>
          </a:endParaRPr>
        </a:p>
      </xdr:txBody>
    </xdr:sp>
    <xdr:clientData/>
  </xdr:oneCellAnchor>
  <xdr:oneCellAnchor>
    <xdr:from>
      <xdr:col>5</xdr:col>
      <xdr:colOff>143518</xdr:colOff>
      <xdr:row>81</xdr:row>
      <xdr:rowOff>116857</xdr:rowOff>
    </xdr:from>
    <xdr:ext cx="405111" cy="259045"/>
    <xdr:sp macro="" textlink="">
      <xdr:nvSpPr>
        <xdr:cNvPr id="229" name="n_1aveValue【福祉施設】&#10;有形固定資産減価償却率"/>
        <xdr:cNvSpPr txBox="1"/>
      </xdr:nvSpPr>
      <xdr:spPr>
        <a:xfrm>
          <a:off x="3582043" y="1400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50.4</a:t>
          </a:r>
          <a:endParaRPr kumimoji="1" lang="ja-JP" altLang="en-US" sz="1000" b="1">
            <a:solidFill>
              <a:srgbClr val="00008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0" name="正方形/長方形 22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1" name="正方形/長方形 23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2" name="正方形/長方形 23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3" name="正方形/長方形 23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4" name="正方形/長方形 23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5" name="正方形/長方形 23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6" name="正方形/長方形 23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0.303</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7" name="正方形/長方形 23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8" name="テキスト ボックス 23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9" name="直線コネクタ 23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240" name="直線コネクタ 239"/>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41" name="テキスト ボックス 240"/>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42" name="直線コネクタ 241"/>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43" name="テキスト ボックス 242"/>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44" name="直線コネクタ 243"/>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45" name="テキスト ボックス 244"/>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46" name="直線コネクタ 245"/>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47" name="テキスト ボックス 246"/>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48" name="直線コネクタ 247"/>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49" name="テキスト ボックス 248"/>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50" name="直線コネクタ 249"/>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51" name="テキスト ボックス 250"/>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2" name="直線コネクタ 25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3" name="テキスト ボックス 25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83820</xdr:rowOff>
    </xdr:from>
    <xdr:to>
      <xdr:col>15</xdr:col>
      <xdr:colOff>180340</xdr:colOff>
      <xdr:row>86</xdr:row>
      <xdr:rowOff>139337</xdr:rowOff>
    </xdr:to>
    <xdr:cxnSp macro="">
      <xdr:nvCxnSpPr>
        <xdr:cNvPr id="255" name="直線コネクタ 254"/>
        <xdr:cNvCxnSpPr/>
      </xdr:nvCxnSpPr>
      <xdr:spPr>
        <a:xfrm flipV="1">
          <a:off x="10476865" y="13456920"/>
          <a:ext cx="0" cy="1427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143164</xdr:rowOff>
    </xdr:from>
    <xdr:ext cx="469744" cy="259045"/>
    <xdr:sp macro="" textlink="">
      <xdr:nvSpPr>
        <xdr:cNvPr id="256" name="【福祉施設】&#10;一人当たり面積最小値テキスト"/>
        <xdr:cNvSpPr txBox="1"/>
      </xdr:nvSpPr>
      <xdr:spPr>
        <a:xfrm>
          <a:off x="10566400" y="1488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0.009</a:t>
          </a:r>
          <a:endParaRPr kumimoji="1" lang="ja-JP" altLang="en-US" sz="1000" b="1">
            <a:latin typeface="ＭＳ Ｐゴシック"/>
          </a:endParaRPr>
        </a:p>
      </xdr:txBody>
    </xdr:sp>
    <xdr:clientData/>
  </xdr:oneCellAnchor>
  <xdr:twoCellAnchor>
    <xdr:from>
      <xdr:col>15</xdr:col>
      <xdr:colOff>92075</xdr:colOff>
      <xdr:row>86</xdr:row>
      <xdr:rowOff>139337</xdr:rowOff>
    </xdr:from>
    <xdr:to>
      <xdr:col>15</xdr:col>
      <xdr:colOff>269875</xdr:colOff>
      <xdr:row>86</xdr:row>
      <xdr:rowOff>139337</xdr:rowOff>
    </xdr:to>
    <xdr:cxnSp macro="">
      <xdr:nvCxnSpPr>
        <xdr:cNvPr id="257" name="直線コネクタ 256"/>
        <xdr:cNvCxnSpPr/>
      </xdr:nvCxnSpPr>
      <xdr:spPr>
        <a:xfrm>
          <a:off x="10388600" y="1488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30497</xdr:rowOff>
    </xdr:from>
    <xdr:ext cx="469744" cy="259045"/>
    <xdr:sp macro="" textlink="">
      <xdr:nvSpPr>
        <xdr:cNvPr id="258" name="【福祉施設】&#10;一人当たり面積最大値テキスト"/>
        <xdr:cNvSpPr txBox="1"/>
      </xdr:nvSpPr>
      <xdr:spPr>
        <a:xfrm>
          <a:off x="10566400" y="1323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0.446</a:t>
          </a:r>
          <a:endParaRPr kumimoji="1" lang="ja-JP" altLang="en-US" sz="1000" b="1">
            <a:latin typeface="ＭＳ Ｐゴシック"/>
          </a:endParaRPr>
        </a:p>
      </xdr:txBody>
    </xdr:sp>
    <xdr:clientData/>
  </xdr:oneCellAnchor>
  <xdr:twoCellAnchor>
    <xdr:from>
      <xdr:col>15</xdr:col>
      <xdr:colOff>92075</xdr:colOff>
      <xdr:row>78</xdr:row>
      <xdr:rowOff>83820</xdr:rowOff>
    </xdr:from>
    <xdr:to>
      <xdr:col>15</xdr:col>
      <xdr:colOff>269875</xdr:colOff>
      <xdr:row>78</xdr:row>
      <xdr:rowOff>83820</xdr:rowOff>
    </xdr:to>
    <xdr:cxnSp macro="">
      <xdr:nvCxnSpPr>
        <xdr:cNvPr id="259" name="直線コネクタ 258"/>
        <xdr:cNvCxnSpPr/>
      </xdr:nvCxnSpPr>
      <xdr:spPr>
        <a:xfrm>
          <a:off x="10388600" y="1345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138809</xdr:rowOff>
    </xdr:from>
    <xdr:ext cx="469744" cy="259045"/>
    <xdr:sp macro="" textlink="">
      <xdr:nvSpPr>
        <xdr:cNvPr id="260" name="【福祉施設】&#10;一人当たり面積平均値テキスト"/>
        <xdr:cNvSpPr txBox="1"/>
      </xdr:nvSpPr>
      <xdr:spPr>
        <a:xfrm>
          <a:off x="10566400" y="145406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0.092</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160382</xdr:rowOff>
    </xdr:from>
    <xdr:to>
      <xdr:col>15</xdr:col>
      <xdr:colOff>231775</xdr:colOff>
      <xdr:row>85</xdr:row>
      <xdr:rowOff>90532</xdr:rowOff>
    </xdr:to>
    <xdr:sp macro="" textlink="">
      <xdr:nvSpPr>
        <xdr:cNvPr id="261" name="フローチャート : 判断 260"/>
        <xdr:cNvSpPr/>
      </xdr:nvSpPr>
      <xdr:spPr>
        <a:xfrm>
          <a:off x="10426700" y="14562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85</xdr:row>
      <xdr:rowOff>28121</xdr:rowOff>
    </xdr:from>
    <xdr:to>
      <xdr:col>14</xdr:col>
      <xdr:colOff>79375</xdr:colOff>
      <xdr:row>85</xdr:row>
      <xdr:rowOff>129721</xdr:rowOff>
    </xdr:to>
    <xdr:sp macro="" textlink="">
      <xdr:nvSpPr>
        <xdr:cNvPr id="262" name="フローチャート : 判断 261"/>
        <xdr:cNvSpPr/>
      </xdr:nvSpPr>
      <xdr:spPr>
        <a:xfrm>
          <a:off x="9588500" y="1460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3" name="テキスト ボックス 26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4" name="テキスト ボックス 26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5" name="テキスト ボックス 26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6" name="テキスト ボックス 26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7" name="テキスト ボックス 26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80</xdr:row>
      <xdr:rowOff>130992</xdr:rowOff>
    </xdr:from>
    <xdr:to>
      <xdr:col>15</xdr:col>
      <xdr:colOff>231775</xdr:colOff>
      <xdr:row>81</xdr:row>
      <xdr:rowOff>61142</xdr:rowOff>
    </xdr:to>
    <xdr:sp macro="" textlink="">
      <xdr:nvSpPr>
        <xdr:cNvPr id="268" name="円/楕円 267"/>
        <xdr:cNvSpPr/>
      </xdr:nvSpPr>
      <xdr:spPr>
        <a:xfrm>
          <a:off x="10426700" y="1384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79</xdr:row>
      <xdr:rowOff>153869</xdr:rowOff>
    </xdr:from>
    <xdr:ext cx="469744" cy="259045"/>
    <xdr:sp macro="" textlink="">
      <xdr:nvSpPr>
        <xdr:cNvPr id="269" name="【福祉施設】&#10;一人当たり面積該当値テキスト"/>
        <xdr:cNvSpPr txBox="1"/>
      </xdr:nvSpPr>
      <xdr:spPr>
        <a:xfrm>
          <a:off x="10566400" y="13698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0.311</a:t>
          </a:r>
          <a:endParaRPr kumimoji="1" lang="ja-JP" altLang="en-US" sz="1000" b="1">
            <a:solidFill>
              <a:srgbClr val="FF0000"/>
            </a:solidFill>
            <a:latin typeface="ＭＳ Ｐゴシック"/>
          </a:endParaRPr>
        </a:p>
      </xdr:txBody>
    </xdr:sp>
    <xdr:clientData/>
  </xdr:oneCellAnchor>
  <xdr:oneCellAnchor>
    <xdr:from>
      <xdr:col>13</xdr:col>
      <xdr:colOff>466802</xdr:colOff>
      <xdr:row>83</xdr:row>
      <xdr:rowOff>146248</xdr:rowOff>
    </xdr:from>
    <xdr:ext cx="469744" cy="259045"/>
    <xdr:sp macro="" textlink="">
      <xdr:nvSpPr>
        <xdr:cNvPr id="270" name="n_1aveValue【福祉施設】&#10;一人当たり面積"/>
        <xdr:cNvSpPr txBox="1"/>
      </xdr:nvSpPr>
      <xdr:spPr>
        <a:xfrm>
          <a:off x="9391727" y="1437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0.080</a:t>
          </a:r>
          <a:endParaRPr kumimoji="1" lang="ja-JP" altLang="en-US" sz="1000" b="1">
            <a:solidFill>
              <a:srgbClr val="00008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1" name="正方形/長方形 27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2" name="正方形/長方形 27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3" name="正方形/長方形 27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4" name="正方形/長方形 27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5" name="正方形/長方形 27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6" name="正方形/長方形 27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7" name="正方形/長方形 27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8" name="正方形/長方形 27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79" name="テキスト ボックス 27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80" name="直線コネクタ 27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110</xdr:row>
      <xdr:rowOff>48277</xdr:rowOff>
    </xdr:from>
    <xdr:ext cx="338939" cy="259045"/>
    <xdr:sp macro="" textlink="">
      <xdr:nvSpPr>
        <xdr:cNvPr id="281" name="テキスト ボックス 280"/>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82" name="直線コネクタ 281"/>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83" name="テキスト ボックス 282"/>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84" name="直線コネクタ 283"/>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85" name="テキスト ボックス 284"/>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86" name="直線コネクタ 285"/>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87" name="テキスト ボックス 286"/>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88" name="直線コネクタ 287"/>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89" name="テキスト ボックス 288"/>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90" name="直線コネクタ 289"/>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99</xdr:row>
      <xdr:rowOff>29227</xdr:rowOff>
    </xdr:from>
    <xdr:ext cx="467179" cy="259045"/>
    <xdr:sp macro="" textlink="">
      <xdr:nvSpPr>
        <xdr:cNvPr id="291" name="テキスト ボックス 290"/>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92" name="直線コネクタ 29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93" name="テキスト ボックス 292"/>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94"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101</xdr:row>
      <xdr:rowOff>1905</xdr:rowOff>
    </xdr:from>
    <xdr:to>
      <xdr:col>6</xdr:col>
      <xdr:colOff>510540</xdr:colOff>
      <xdr:row>108</xdr:row>
      <xdr:rowOff>110489</xdr:rowOff>
    </xdr:to>
    <xdr:cxnSp macro="">
      <xdr:nvCxnSpPr>
        <xdr:cNvPr id="295" name="直線コネクタ 294"/>
        <xdr:cNvCxnSpPr/>
      </xdr:nvCxnSpPr>
      <xdr:spPr>
        <a:xfrm flipV="1">
          <a:off x="4634865" y="17318355"/>
          <a:ext cx="0" cy="1308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114316</xdr:rowOff>
    </xdr:from>
    <xdr:ext cx="405111" cy="259045"/>
    <xdr:sp macro="" textlink="">
      <xdr:nvSpPr>
        <xdr:cNvPr id="296" name="【市民会館】&#10;有形固定資産減価償却率最小値テキスト"/>
        <xdr:cNvSpPr txBox="1"/>
      </xdr:nvSpPr>
      <xdr:spPr>
        <a:xfrm>
          <a:off x="4724400" y="1863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a:t>
          </a:r>
          <a:endParaRPr kumimoji="1" lang="ja-JP" altLang="en-US" sz="1000" b="1">
            <a:latin typeface="ＭＳ Ｐゴシック"/>
          </a:endParaRPr>
        </a:p>
      </xdr:txBody>
    </xdr:sp>
    <xdr:clientData/>
  </xdr:oneCellAnchor>
  <xdr:twoCellAnchor>
    <xdr:from>
      <xdr:col>6</xdr:col>
      <xdr:colOff>422275</xdr:colOff>
      <xdr:row>108</xdr:row>
      <xdr:rowOff>110489</xdr:rowOff>
    </xdr:from>
    <xdr:to>
      <xdr:col>6</xdr:col>
      <xdr:colOff>600075</xdr:colOff>
      <xdr:row>108</xdr:row>
      <xdr:rowOff>110489</xdr:rowOff>
    </xdr:to>
    <xdr:cxnSp macro="">
      <xdr:nvCxnSpPr>
        <xdr:cNvPr id="297" name="直線コネクタ 296"/>
        <xdr:cNvCxnSpPr/>
      </xdr:nvCxnSpPr>
      <xdr:spPr>
        <a:xfrm>
          <a:off x="4546600" y="1862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120032</xdr:rowOff>
    </xdr:from>
    <xdr:ext cx="405111" cy="259045"/>
    <xdr:sp macro="" textlink="">
      <xdr:nvSpPr>
        <xdr:cNvPr id="298" name="【市民会館】&#10;有形固定資産減価償却率最大値テキスト"/>
        <xdr:cNvSpPr txBox="1"/>
      </xdr:nvSpPr>
      <xdr:spPr>
        <a:xfrm>
          <a:off x="4724400" y="17093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90.9</a:t>
          </a:r>
          <a:endParaRPr kumimoji="1" lang="ja-JP" altLang="en-US" sz="1000" b="1">
            <a:latin typeface="ＭＳ Ｐゴシック"/>
          </a:endParaRPr>
        </a:p>
      </xdr:txBody>
    </xdr:sp>
    <xdr:clientData/>
  </xdr:oneCellAnchor>
  <xdr:twoCellAnchor>
    <xdr:from>
      <xdr:col>6</xdr:col>
      <xdr:colOff>422275</xdr:colOff>
      <xdr:row>101</xdr:row>
      <xdr:rowOff>1905</xdr:rowOff>
    </xdr:from>
    <xdr:to>
      <xdr:col>6</xdr:col>
      <xdr:colOff>600075</xdr:colOff>
      <xdr:row>101</xdr:row>
      <xdr:rowOff>1905</xdr:rowOff>
    </xdr:to>
    <xdr:cxnSp macro="">
      <xdr:nvCxnSpPr>
        <xdr:cNvPr id="299" name="直線コネクタ 298"/>
        <xdr:cNvCxnSpPr/>
      </xdr:nvCxnSpPr>
      <xdr:spPr>
        <a:xfrm>
          <a:off x="4546600" y="17318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105</xdr:row>
      <xdr:rowOff>120032</xdr:rowOff>
    </xdr:from>
    <xdr:ext cx="405111" cy="259045"/>
    <xdr:sp macro="" textlink="">
      <xdr:nvSpPr>
        <xdr:cNvPr id="300" name="【市民会館】&#10;有形固定資産減価償却率平均値テキスト"/>
        <xdr:cNvSpPr txBox="1"/>
      </xdr:nvSpPr>
      <xdr:spPr>
        <a:xfrm>
          <a:off x="4724400" y="181222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44.9</a:t>
          </a:r>
          <a:endParaRPr kumimoji="1" lang="ja-JP" altLang="en-US" sz="1000" b="1">
            <a:solidFill>
              <a:srgbClr val="000080"/>
            </a:solidFill>
            <a:latin typeface="ＭＳ Ｐゴシック"/>
          </a:endParaRPr>
        </a:p>
      </xdr:txBody>
    </xdr:sp>
    <xdr:clientData/>
  </xdr:oneCellAnchor>
  <xdr:twoCellAnchor>
    <xdr:from>
      <xdr:col>6</xdr:col>
      <xdr:colOff>460375</xdr:colOff>
      <xdr:row>105</xdr:row>
      <xdr:rowOff>141605</xdr:rowOff>
    </xdr:from>
    <xdr:to>
      <xdr:col>6</xdr:col>
      <xdr:colOff>561975</xdr:colOff>
      <xdr:row>106</xdr:row>
      <xdr:rowOff>71755</xdr:rowOff>
    </xdr:to>
    <xdr:sp macro="" textlink="">
      <xdr:nvSpPr>
        <xdr:cNvPr id="301" name="フローチャート : 判断 300"/>
        <xdr:cNvSpPr/>
      </xdr:nvSpPr>
      <xdr:spPr>
        <a:xfrm>
          <a:off x="4584700" y="1814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105</xdr:row>
      <xdr:rowOff>33020</xdr:rowOff>
    </xdr:from>
    <xdr:to>
      <xdr:col>5</xdr:col>
      <xdr:colOff>409575</xdr:colOff>
      <xdr:row>105</xdr:row>
      <xdr:rowOff>134620</xdr:rowOff>
    </xdr:to>
    <xdr:sp macro="" textlink="">
      <xdr:nvSpPr>
        <xdr:cNvPr id="302" name="フローチャート : 判断 301"/>
        <xdr:cNvSpPr/>
      </xdr:nvSpPr>
      <xdr:spPr>
        <a:xfrm>
          <a:off x="3746500" y="1803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303" name="テキスト ボックス 30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04" name="テキスト ボックス 30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05" name="テキスト ボックス 30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06" name="テキスト ボックス 30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07" name="テキスト ボックス 30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102</xdr:row>
      <xdr:rowOff>147320</xdr:rowOff>
    </xdr:from>
    <xdr:to>
      <xdr:col>6</xdr:col>
      <xdr:colOff>561975</xdr:colOff>
      <xdr:row>103</xdr:row>
      <xdr:rowOff>77470</xdr:rowOff>
    </xdr:to>
    <xdr:sp macro="" textlink="">
      <xdr:nvSpPr>
        <xdr:cNvPr id="308" name="円/楕円 307"/>
        <xdr:cNvSpPr/>
      </xdr:nvSpPr>
      <xdr:spPr>
        <a:xfrm>
          <a:off x="4584700" y="1763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101</xdr:row>
      <xdr:rowOff>170197</xdr:rowOff>
    </xdr:from>
    <xdr:ext cx="405111" cy="259045"/>
    <xdr:sp macro="" textlink="">
      <xdr:nvSpPr>
        <xdr:cNvPr id="309" name="【市民会館】&#10;有形固定資産減価償却率該当値テキスト"/>
        <xdr:cNvSpPr txBox="1"/>
      </xdr:nvSpPr>
      <xdr:spPr>
        <a:xfrm>
          <a:off x="4724400" y="1748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71.6</a:t>
          </a:r>
          <a:endParaRPr kumimoji="1" lang="ja-JP" altLang="en-US" sz="1000" b="1">
            <a:solidFill>
              <a:srgbClr val="FF0000"/>
            </a:solidFill>
            <a:latin typeface="ＭＳ Ｐゴシック"/>
          </a:endParaRPr>
        </a:p>
      </xdr:txBody>
    </xdr:sp>
    <xdr:clientData/>
  </xdr:oneCellAnchor>
  <xdr:oneCellAnchor>
    <xdr:from>
      <xdr:col>5</xdr:col>
      <xdr:colOff>143518</xdr:colOff>
      <xdr:row>103</xdr:row>
      <xdr:rowOff>151147</xdr:rowOff>
    </xdr:from>
    <xdr:ext cx="405111" cy="259045"/>
    <xdr:sp macro="" textlink="">
      <xdr:nvSpPr>
        <xdr:cNvPr id="310" name="n_1aveValue【市民会館】&#10;有形固定資産減価償却率"/>
        <xdr:cNvSpPr txBox="1"/>
      </xdr:nvSpPr>
      <xdr:spPr>
        <a:xfrm>
          <a:off x="3582043" y="17810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50.6</a:t>
          </a:r>
          <a:endParaRPr kumimoji="1" lang="ja-JP" altLang="en-US" sz="1000" b="1">
            <a:solidFill>
              <a:srgbClr val="00008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11" name="正方形/長方形 31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12" name="正方形/長方形 31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13" name="正方形/長方形 31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20/26</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14" name="正方形/長方形 31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15" name="正方形/長方形 31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16" name="正方形/長方形 31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17" name="正方形/長方形 31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18" name="正方形/長方形 31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19" name="テキスト ボックス 31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20" name="直線コネクタ 31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76200</xdr:rowOff>
    </xdr:from>
    <xdr:to>
      <xdr:col>16</xdr:col>
      <xdr:colOff>307975</xdr:colOff>
      <xdr:row>108</xdr:row>
      <xdr:rowOff>76200</xdr:rowOff>
    </xdr:to>
    <xdr:cxnSp macro="">
      <xdr:nvCxnSpPr>
        <xdr:cNvPr id="321" name="直線コネクタ 320"/>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107</xdr:row>
      <xdr:rowOff>105427</xdr:rowOff>
    </xdr:from>
    <xdr:ext cx="467179" cy="259045"/>
    <xdr:sp macro="" textlink="">
      <xdr:nvSpPr>
        <xdr:cNvPr id="322" name="テキスト ボックス 321"/>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105</xdr:row>
      <xdr:rowOff>133350</xdr:rowOff>
    </xdr:from>
    <xdr:to>
      <xdr:col>16</xdr:col>
      <xdr:colOff>307975</xdr:colOff>
      <xdr:row>105</xdr:row>
      <xdr:rowOff>133350</xdr:rowOff>
    </xdr:to>
    <xdr:cxnSp macro="">
      <xdr:nvCxnSpPr>
        <xdr:cNvPr id="323" name="直線コネクタ 322"/>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104</xdr:row>
      <xdr:rowOff>162577</xdr:rowOff>
    </xdr:from>
    <xdr:ext cx="467179" cy="259045"/>
    <xdr:sp macro="" textlink="">
      <xdr:nvSpPr>
        <xdr:cNvPr id="324" name="テキスト ボックス 323"/>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103</xdr:row>
      <xdr:rowOff>19050</xdr:rowOff>
    </xdr:from>
    <xdr:to>
      <xdr:col>16</xdr:col>
      <xdr:colOff>307975</xdr:colOff>
      <xdr:row>103</xdr:row>
      <xdr:rowOff>19050</xdr:rowOff>
    </xdr:to>
    <xdr:cxnSp macro="">
      <xdr:nvCxnSpPr>
        <xdr:cNvPr id="325" name="直線コネクタ 324"/>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102</xdr:row>
      <xdr:rowOff>48277</xdr:rowOff>
    </xdr:from>
    <xdr:ext cx="467179" cy="259045"/>
    <xdr:sp macro="" textlink="">
      <xdr:nvSpPr>
        <xdr:cNvPr id="326" name="テキスト ボックス 325"/>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100</xdr:row>
      <xdr:rowOff>76200</xdr:rowOff>
    </xdr:from>
    <xdr:to>
      <xdr:col>16</xdr:col>
      <xdr:colOff>307975</xdr:colOff>
      <xdr:row>100</xdr:row>
      <xdr:rowOff>76200</xdr:rowOff>
    </xdr:to>
    <xdr:cxnSp macro="">
      <xdr:nvCxnSpPr>
        <xdr:cNvPr id="327" name="直線コネクタ 326"/>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105427</xdr:rowOff>
    </xdr:from>
    <xdr:ext cx="467179" cy="259045"/>
    <xdr:sp macro="" textlink="">
      <xdr:nvSpPr>
        <xdr:cNvPr id="328" name="テキスト ボックス 327"/>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29" name="直線コネクタ 32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30" name="テキスト ボックス 32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3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99</xdr:row>
      <xdr:rowOff>110489</xdr:rowOff>
    </xdr:from>
    <xdr:to>
      <xdr:col>15</xdr:col>
      <xdr:colOff>180340</xdr:colOff>
      <xdr:row>107</xdr:row>
      <xdr:rowOff>110489</xdr:rowOff>
    </xdr:to>
    <xdr:cxnSp macro="">
      <xdr:nvCxnSpPr>
        <xdr:cNvPr id="332" name="直線コネクタ 331"/>
        <xdr:cNvCxnSpPr/>
      </xdr:nvCxnSpPr>
      <xdr:spPr>
        <a:xfrm flipV="1">
          <a:off x="10476865" y="17084039"/>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107</xdr:row>
      <xdr:rowOff>114316</xdr:rowOff>
    </xdr:from>
    <xdr:ext cx="469744" cy="259045"/>
    <xdr:sp macro="" textlink="">
      <xdr:nvSpPr>
        <xdr:cNvPr id="333" name="【市民会館】&#10;一人当たり面積最小値テキスト"/>
        <xdr:cNvSpPr txBox="1"/>
      </xdr:nvSpPr>
      <xdr:spPr>
        <a:xfrm>
          <a:off x="10566400" y="1845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0.030</a:t>
          </a:r>
          <a:endParaRPr kumimoji="1" lang="ja-JP" altLang="en-US" sz="1000" b="1">
            <a:latin typeface="ＭＳ Ｐゴシック"/>
          </a:endParaRPr>
        </a:p>
      </xdr:txBody>
    </xdr:sp>
    <xdr:clientData/>
  </xdr:oneCellAnchor>
  <xdr:twoCellAnchor>
    <xdr:from>
      <xdr:col>15</xdr:col>
      <xdr:colOff>92075</xdr:colOff>
      <xdr:row>107</xdr:row>
      <xdr:rowOff>110489</xdr:rowOff>
    </xdr:from>
    <xdr:to>
      <xdr:col>15</xdr:col>
      <xdr:colOff>269875</xdr:colOff>
      <xdr:row>107</xdr:row>
      <xdr:rowOff>110489</xdr:rowOff>
    </xdr:to>
    <xdr:cxnSp macro="">
      <xdr:nvCxnSpPr>
        <xdr:cNvPr id="334" name="直線コネクタ 333"/>
        <xdr:cNvCxnSpPr/>
      </xdr:nvCxnSpPr>
      <xdr:spPr>
        <a:xfrm>
          <a:off x="10388600" y="18455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57166</xdr:rowOff>
    </xdr:from>
    <xdr:ext cx="469744" cy="259045"/>
    <xdr:sp macro="" textlink="">
      <xdr:nvSpPr>
        <xdr:cNvPr id="335" name="【市民会館】&#10;一人当たり面積最大値テキスト"/>
        <xdr:cNvSpPr txBox="1"/>
      </xdr:nvSpPr>
      <xdr:spPr>
        <a:xfrm>
          <a:off x="10566400" y="1685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0.330</a:t>
          </a:r>
          <a:endParaRPr kumimoji="1" lang="ja-JP" altLang="en-US" sz="1000" b="1">
            <a:latin typeface="ＭＳ Ｐゴシック"/>
          </a:endParaRPr>
        </a:p>
      </xdr:txBody>
    </xdr:sp>
    <xdr:clientData/>
  </xdr:oneCellAnchor>
  <xdr:twoCellAnchor>
    <xdr:from>
      <xdr:col>15</xdr:col>
      <xdr:colOff>92075</xdr:colOff>
      <xdr:row>99</xdr:row>
      <xdr:rowOff>110489</xdr:rowOff>
    </xdr:from>
    <xdr:to>
      <xdr:col>15</xdr:col>
      <xdr:colOff>269875</xdr:colOff>
      <xdr:row>99</xdr:row>
      <xdr:rowOff>110489</xdr:rowOff>
    </xdr:to>
    <xdr:cxnSp macro="">
      <xdr:nvCxnSpPr>
        <xdr:cNvPr id="336" name="直線コネクタ 335"/>
        <xdr:cNvCxnSpPr/>
      </xdr:nvCxnSpPr>
      <xdr:spPr>
        <a:xfrm>
          <a:off x="10388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103</xdr:row>
      <xdr:rowOff>135145</xdr:rowOff>
    </xdr:from>
    <xdr:ext cx="469744" cy="259045"/>
    <xdr:sp macro="" textlink="">
      <xdr:nvSpPr>
        <xdr:cNvPr id="337" name="【市民会館】&#10;一人当たり面積平均値テキスト"/>
        <xdr:cNvSpPr txBox="1"/>
      </xdr:nvSpPr>
      <xdr:spPr>
        <a:xfrm>
          <a:off x="10566400" y="177944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0.131</a:t>
          </a:r>
          <a:endParaRPr kumimoji="1" lang="ja-JP" altLang="en-US" sz="1000" b="1">
            <a:solidFill>
              <a:srgbClr val="000080"/>
            </a:solidFill>
            <a:latin typeface="ＭＳ Ｐゴシック"/>
          </a:endParaRPr>
        </a:p>
      </xdr:txBody>
    </xdr:sp>
    <xdr:clientData/>
  </xdr:oneCellAnchor>
  <xdr:twoCellAnchor>
    <xdr:from>
      <xdr:col>15</xdr:col>
      <xdr:colOff>130175</xdr:colOff>
      <xdr:row>104</xdr:row>
      <xdr:rowOff>112268</xdr:rowOff>
    </xdr:from>
    <xdr:to>
      <xdr:col>15</xdr:col>
      <xdr:colOff>231775</xdr:colOff>
      <xdr:row>105</xdr:row>
      <xdr:rowOff>42418</xdr:rowOff>
    </xdr:to>
    <xdr:sp macro="" textlink="">
      <xdr:nvSpPr>
        <xdr:cNvPr id="338" name="フローチャート : 判断 337"/>
        <xdr:cNvSpPr/>
      </xdr:nvSpPr>
      <xdr:spPr>
        <a:xfrm>
          <a:off x="10426700" y="1794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104</xdr:row>
      <xdr:rowOff>93980</xdr:rowOff>
    </xdr:from>
    <xdr:to>
      <xdr:col>14</xdr:col>
      <xdr:colOff>79375</xdr:colOff>
      <xdr:row>105</xdr:row>
      <xdr:rowOff>24130</xdr:rowOff>
    </xdr:to>
    <xdr:sp macro="" textlink="">
      <xdr:nvSpPr>
        <xdr:cNvPr id="339" name="フローチャート : 判断 338"/>
        <xdr:cNvSpPr/>
      </xdr:nvSpPr>
      <xdr:spPr>
        <a:xfrm>
          <a:off x="9588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40" name="テキスト ボックス 33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41" name="テキスト ボックス 34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42" name="テキスト ボックス 34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43" name="テキスト ボックス 34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44" name="テキスト ボックス 34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105</xdr:row>
      <xdr:rowOff>141987</xdr:rowOff>
    </xdr:from>
    <xdr:to>
      <xdr:col>15</xdr:col>
      <xdr:colOff>231775</xdr:colOff>
      <xdr:row>106</xdr:row>
      <xdr:rowOff>72137</xdr:rowOff>
    </xdr:to>
    <xdr:sp macro="" textlink="">
      <xdr:nvSpPr>
        <xdr:cNvPr id="345" name="円/楕円 344"/>
        <xdr:cNvSpPr/>
      </xdr:nvSpPr>
      <xdr:spPr>
        <a:xfrm>
          <a:off x="10426700" y="1814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105</xdr:row>
      <xdr:rowOff>120414</xdr:rowOff>
    </xdr:from>
    <xdr:ext cx="469744" cy="259045"/>
    <xdr:sp macro="" textlink="">
      <xdr:nvSpPr>
        <xdr:cNvPr id="346" name="【市民会館】&#10;一人当たり面積該当値テキスト"/>
        <xdr:cNvSpPr txBox="1"/>
      </xdr:nvSpPr>
      <xdr:spPr>
        <a:xfrm>
          <a:off x="10566400" y="18122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0.087</a:t>
          </a:r>
          <a:endParaRPr kumimoji="1" lang="ja-JP" altLang="en-US" sz="1000" b="1">
            <a:solidFill>
              <a:srgbClr val="FF0000"/>
            </a:solidFill>
            <a:latin typeface="ＭＳ Ｐゴシック"/>
          </a:endParaRPr>
        </a:p>
      </xdr:txBody>
    </xdr:sp>
    <xdr:clientData/>
  </xdr:oneCellAnchor>
  <xdr:oneCellAnchor>
    <xdr:from>
      <xdr:col>13</xdr:col>
      <xdr:colOff>466802</xdr:colOff>
      <xdr:row>103</xdr:row>
      <xdr:rowOff>40657</xdr:rowOff>
    </xdr:from>
    <xdr:ext cx="469744" cy="259045"/>
    <xdr:sp macro="" textlink="">
      <xdr:nvSpPr>
        <xdr:cNvPr id="347" name="n_1aveValue【市民会館】&#10;一人当たり面積"/>
        <xdr:cNvSpPr txBox="1"/>
      </xdr:nvSpPr>
      <xdr:spPr>
        <a:xfrm>
          <a:off x="9391727" y="1770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0.135</a:t>
          </a:r>
          <a:endParaRPr kumimoji="1" lang="ja-JP" altLang="en-US" sz="1000" b="1">
            <a:solidFill>
              <a:srgbClr val="00008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48" name="正方形/長方形 34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49" name="正方形/長方形 34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50" name="正方形/長方形 34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51" name="正方形/長方形 35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52" name="正方形/長方形 35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53" name="正方形/長方形 35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54" name="正方形/長方形 35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91.0</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55" name="正方形/長方形 35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56" name="テキスト ボックス 35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57" name="直線コネクタ 35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58" name="テキスト ボックス 357"/>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59" name="直線コネクタ 358"/>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60" name="テキスト ボックス 359"/>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61" name="直線コネクタ 360"/>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62" name="テキスト ボックス 361"/>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63" name="直線コネクタ 362"/>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64" name="テキスト ボックス 363"/>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65" name="直線コネクタ 364"/>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66" name="テキスト ボックス 365"/>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67" name="直線コネクタ 366"/>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68" name="テキスト ボックス 367"/>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69" name="直線コネクタ 36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70" name="テキスト ボックス 36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71"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148590</xdr:rowOff>
    </xdr:from>
    <xdr:to>
      <xdr:col>23</xdr:col>
      <xdr:colOff>516889</xdr:colOff>
      <xdr:row>41</xdr:row>
      <xdr:rowOff>13335</xdr:rowOff>
    </xdr:to>
    <xdr:cxnSp macro="">
      <xdr:nvCxnSpPr>
        <xdr:cNvPr id="372" name="直線コネクタ 371"/>
        <xdr:cNvCxnSpPr/>
      </xdr:nvCxnSpPr>
      <xdr:spPr>
        <a:xfrm flipV="1">
          <a:off x="16318864" y="5806440"/>
          <a:ext cx="0" cy="1236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17162</xdr:rowOff>
    </xdr:from>
    <xdr:ext cx="405111" cy="259045"/>
    <xdr:sp macro="" textlink="">
      <xdr:nvSpPr>
        <xdr:cNvPr id="373" name="【一般廃棄物処理施設】&#10;有形固定資産減価償却率最小値テキスト"/>
        <xdr:cNvSpPr txBox="1"/>
      </xdr:nvSpPr>
      <xdr:spPr>
        <a:xfrm>
          <a:off x="16408400" y="7046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30.3</a:t>
          </a:r>
          <a:endParaRPr kumimoji="1" lang="ja-JP" altLang="en-US" sz="1000" b="1">
            <a:latin typeface="ＭＳ Ｐゴシック"/>
          </a:endParaRPr>
        </a:p>
      </xdr:txBody>
    </xdr:sp>
    <xdr:clientData/>
  </xdr:oneCellAnchor>
  <xdr:twoCellAnchor>
    <xdr:from>
      <xdr:col>23</xdr:col>
      <xdr:colOff>428625</xdr:colOff>
      <xdr:row>41</xdr:row>
      <xdr:rowOff>13335</xdr:rowOff>
    </xdr:from>
    <xdr:to>
      <xdr:col>23</xdr:col>
      <xdr:colOff>606425</xdr:colOff>
      <xdr:row>41</xdr:row>
      <xdr:rowOff>13335</xdr:rowOff>
    </xdr:to>
    <xdr:cxnSp macro="">
      <xdr:nvCxnSpPr>
        <xdr:cNvPr id="374" name="直線コネクタ 373"/>
        <xdr:cNvCxnSpPr/>
      </xdr:nvCxnSpPr>
      <xdr:spPr>
        <a:xfrm>
          <a:off x="16230600" y="7042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95267</xdr:rowOff>
    </xdr:from>
    <xdr:ext cx="405111" cy="259045"/>
    <xdr:sp macro="" textlink="">
      <xdr:nvSpPr>
        <xdr:cNvPr id="375" name="【一般廃棄物処理施設】&#10;有形固定資産減価償却率最大値テキスト"/>
        <xdr:cNvSpPr txBox="1"/>
      </xdr:nvSpPr>
      <xdr:spPr>
        <a:xfrm>
          <a:off x="16408400" y="5581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a:t>
          </a:r>
          <a:endParaRPr kumimoji="1" lang="ja-JP" altLang="en-US" sz="1000" b="1">
            <a:latin typeface="ＭＳ Ｐゴシック"/>
          </a:endParaRPr>
        </a:p>
      </xdr:txBody>
    </xdr:sp>
    <xdr:clientData/>
  </xdr:oneCellAnchor>
  <xdr:twoCellAnchor>
    <xdr:from>
      <xdr:col>23</xdr:col>
      <xdr:colOff>428625</xdr:colOff>
      <xdr:row>33</xdr:row>
      <xdr:rowOff>148590</xdr:rowOff>
    </xdr:from>
    <xdr:to>
      <xdr:col>23</xdr:col>
      <xdr:colOff>606425</xdr:colOff>
      <xdr:row>33</xdr:row>
      <xdr:rowOff>148590</xdr:rowOff>
    </xdr:to>
    <xdr:cxnSp macro="">
      <xdr:nvCxnSpPr>
        <xdr:cNvPr id="376" name="直線コネクタ 375"/>
        <xdr:cNvCxnSpPr/>
      </xdr:nvCxnSpPr>
      <xdr:spPr>
        <a:xfrm>
          <a:off x="16230600" y="580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148607</xdr:rowOff>
    </xdr:from>
    <xdr:ext cx="405111" cy="259045"/>
    <xdr:sp macro="" textlink="">
      <xdr:nvSpPr>
        <xdr:cNvPr id="377" name="【一般廃棄物処理施設】&#10;有形固定資産減価償却率平均値テキスト"/>
        <xdr:cNvSpPr txBox="1"/>
      </xdr:nvSpPr>
      <xdr:spPr>
        <a:xfrm>
          <a:off x="16408400" y="63208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170180</xdr:rowOff>
    </xdr:from>
    <xdr:to>
      <xdr:col>23</xdr:col>
      <xdr:colOff>568325</xdr:colOff>
      <xdr:row>37</xdr:row>
      <xdr:rowOff>100330</xdr:rowOff>
    </xdr:to>
    <xdr:sp macro="" textlink="">
      <xdr:nvSpPr>
        <xdr:cNvPr id="378" name="フローチャート : 判断 377"/>
        <xdr:cNvSpPr/>
      </xdr:nvSpPr>
      <xdr:spPr>
        <a:xfrm>
          <a:off x="16268700" y="63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95885</xdr:rowOff>
    </xdr:from>
    <xdr:to>
      <xdr:col>22</xdr:col>
      <xdr:colOff>415925</xdr:colOff>
      <xdr:row>38</xdr:row>
      <xdr:rowOff>26035</xdr:rowOff>
    </xdr:to>
    <xdr:sp macro="" textlink="">
      <xdr:nvSpPr>
        <xdr:cNvPr id="379" name="フローチャート : 判断 378"/>
        <xdr:cNvSpPr/>
      </xdr:nvSpPr>
      <xdr:spPr>
        <a:xfrm>
          <a:off x="15430500" y="643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80" name="テキスト ボックス 37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81" name="テキスト ボックス 38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82" name="テキスト ボックス 38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83" name="テキスト ボックス 38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84" name="テキスト ボックス 38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33</xdr:row>
      <xdr:rowOff>97790</xdr:rowOff>
    </xdr:from>
    <xdr:to>
      <xdr:col>23</xdr:col>
      <xdr:colOff>568325</xdr:colOff>
      <xdr:row>34</xdr:row>
      <xdr:rowOff>27940</xdr:rowOff>
    </xdr:to>
    <xdr:sp macro="" textlink="">
      <xdr:nvSpPr>
        <xdr:cNvPr id="385" name="円/楕円 384"/>
        <xdr:cNvSpPr/>
      </xdr:nvSpPr>
      <xdr:spPr>
        <a:xfrm>
          <a:off x="16268700" y="575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33</xdr:row>
      <xdr:rowOff>50817</xdr:rowOff>
    </xdr:from>
    <xdr:ext cx="405111" cy="259045"/>
    <xdr:sp macro="" textlink="">
      <xdr:nvSpPr>
        <xdr:cNvPr id="386" name="【一般廃棄物処理施設】&#10;有形固定資産減価償却率該当値テキスト"/>
        <xdr:cNvSpPr txBox="1"/>
      </xdr:nvSpPr>
      <xdr:spPr>
        <a:xfrm>
          <a:off x="16408400" y="5708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95.2</a:t>
          </a:r>
          <a:endParaRPr kumimoji="1" lang="ja-JP" altLang="en-US" sz="1000" b="1">
            <a:solidFill>
              <a:srgbClr val="FF0000"/>
            </a:solidFill>
            <a:latin typeface="ＭＳ Ｐゴシック"/>
          </a:endParaRPr>
        </a:p>
      </xdr:txBody>
    </xdr:sp>
    <xdr:clientData/>
  </xdr:oneCellAnchor>
  <xdr:oneCellAnchor>
    <xdr:from>
      <xdr:col>22</xdr:col>
      <xdr:colOff>149868</xdr:colOff>
      <xdr:row>36</xdr:row>
      <xdr:rowOff>42562</xdr:rowOff>
    </xdr:from>
    <xdr:ext cx="405111" cy="259045"/>
    <xdr:sp macro="" textlink="">
      <xdr:nvSpPr>
        <xdr:cNvPr id="387" name="n_1aveValue【一般廃棄物処理施設】&#10;有形固定資産減価償却率"/>
        <xdr:cNvSpPr txBox="1"/>
      </xdr:nvSpPr>
      <xdr:spPr>
        <a:xfrm>
          <a:off x="15266043" y="6214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a:t>
          </a:r>
          <a:endParaRPr kumimoji="1" lang="ja-JP" altLang="en-US" sz="1000" b="1">
            <a:solidFill>
              <a:srgbClr val="00008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88" name="正方形/長方形 38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89" name="正方形/長方形 38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90" name="正方形/長方形 38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12/15</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91" name="正方形/長方形 39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92" name="正方形/長方形 39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93" name="正方形/長方形 39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94" name="正方形/長方形 39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29,861</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95" name="正方形/長方形 39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96" name="テキスト ボックス 39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97" name="直線コネクタ 39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19050</xdr:rowOff>
    </xdr:from>
    <xdr:to>
      <xdr:col>33</xdr:col>
      <xdr:colOff>314325</xdr:colOff>
      <xdr:row>41</xdr:row>
      <xdr:rowOff>19050</xdr:rowOff>
    </xdr:to>
    <xdr:cxnSp macro="">
      <xdr:nvCxnSpPr>
        <xdr:cNvPr id="398" name="直線コネクタ 397"/>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40</xdr:row>
      <xdr:rowOff>48277</xdr:rowOff>
    </xdr:from>
    <xdr:ext cx="248786" cy="259045"/>
    <xdr:sp macro="" textlink="">
      <xdr:nvSpPr>
        <xdr:cNvPr id="399" name="テキスト ボックス 398"/>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400" name="直線コネクタ 399"/>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36</xdr:row>
      <xdr:rowOff>162577</xdr:rowOff>
    </xdr:from>
    <xdr:ext cx="595419" cy="259045"/>
    <xdr:sp macro="" textlink="">
      <xdr:nvSpPr>
        <xdr:cNvPr id="401" name="テキスト ボックス 400"/>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34</xdr:row>
      <xdr:rowOff>76200</xdr:rowOff>
    </xdr:from>
    <xdr:to>
      <xdr:col>33</xdr:col>
      <xdr:colOff>314325</xdr:colOff>
      <xdr:row>34</xdr:row>
      <xdr:rowOff>76200</xdr:rowOff>
    </xdr:to>
    <xdr:cxnSp macro="">
      <xdr:nvCxnSpPr>
        <xdr:cNvPr id="402" name="直線コネクタ 401"/>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33</xdr:row>
      <xdr:rowOff>105427</xdr:rowOff>
    </xdr:from>
    <xdr:ext cx="595419" cy="259045"/>
    <xdr:sp macro="" textlink="">
      <xdr:nvSpPr>
        <xdr:cNvPr id="403" name="テキスト ボックス 402"/>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04" name="直線コネクタ 40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405" name="テキスト ボックス 404"/>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0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76200</xdr:rowOff>
    </xdr:from>
    <xdr:to>
      <xdr:col>32</xdr:col>
      <xdr:colOff>186689</xdr:colOff>
      <xdr:row>40</xdr:row>
      <xdr:rowOff>92019</xdr:rowOff>
    </xdr:to>
    <xdr:cxnSp macro="">
      <xdr:nvCxnSpPr>
        <xdr:cNvPr id="407" name="直線コネクタ 406"/>
        <xdr:cNvCxnSpPr/>
      </xdr:nvCxnSpPr>
      <xdr:spPr>
        <a:xfrm flipV="1">
          <a:off x="22160864" y="5734050"/>
          <a:ext cx="0" cy="1215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95846</xdr:rowOff>
    </xdr:from>
    <xdr:ext cx="534377" cy="259045"/>
    <xdr:sp macro="" textlink="">
      <xdr:nvSpPr>
        <xdr:cNvPr id="408" name="【一般廃棄物処理施設】&#10;一人当たり有形固定資産（償却資産）額最小値テキスト"/>
        <xdr:cNvSpPr txBox="1"/>
      </xdr:nvSpPr>
      <xdr:spPr>
        <a:xfrm>
          <a:off x="22250400" y="695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17,232</a:t>
          </a:r>
          <a:endParaRPr kumimoji="1" lang="ja-JP" altLang="en-US" sz="1000" b="1">
            <a:latin typeface="ＭＳ Ｐゴシック"/>
          </a:endParaRPr>
        </a:p>
      </xdr:txBody>
    </xdr:sp>
    <xdr:clientData/>
  </xdr:oneCellAnchor>
  <xdr:twoCellAnchor>
    <xdr:from>
      <xdr:col>32</xdr:col>
      <xdr:colOff>98425</xdr:colOff>
      <xdr:row>40</xdr:row>
      <xdr:rowOff>92019</xdr:rowOff>
    </xdr:from>
    <xdr:to>
      <xdr:col>32</xdr:col>
      <xdr:colOff>276225</xdr:colOff>
      <xdr:row>40</xdr:row>
      <xdr:rowOff>92019</xdr:rowOff>
    </xdr:to>
    <xdr:cxnSp macro="">
      <xdr:nvCxnSpPr>
        <xdr:cNvPr id="409" name="直線コネクタ 408"/>
        <xdr:cNvCxnSpPr/>
      </xdr:nvCxnSpPr>
      <xdr:spPr>
        <a:xfrm>
          <a:off x="22072600" y="6950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22877</xdr:rowOff>
    </xdr:from>
    <xdr:ext cx="599010" cy="259045"/>
    <xdr:sp macro="" textlink="">
      <xdr:nvSpPr>
        <xdr:cNvPr id="410" name="【一般廃棄物処理施設】&#10;一人当たり有形固定資産（償却資産）額最大値テキスト"/>
        <xdr:cNvSpPr txBox="1"/>
      </xdr:nvSpPr>
      <xdr:spPr>
        <a:xfrm>
          <a:off x="22250400" y="5509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230,000</a:t>
          </a:r>
          <a:endParaRPr kumimoji="1" lang="ja-JP" altLang="en-US" sz="1000" b="1">
            <a:latin typeface="ＭＳ Ｐゴシック"/>
          </a:endParaRPr>
        </a:p>
      </xdr:txBody>
    </xdr:sp>
    <xdr:clientData/>
  </xdr:oneCellAnchor>
  <xdr:twoCellAnchor>
    <xdr:from>
      <xdr:col>32</xdr:col>
      <xdr:colOff>98425</xdr:colOff>
      <xdr:row>33</xdr:row>
      <xdr:rowOff>76200</xdr:rowOff>
    </xdr:from>
    <xdr:to>
      <xdr:col>32</xdr:col>
      <xdr:colOff>276225</xdr:colOff>
      <xdr:row>33</xdr:row>
      <xdr:rowOff>76200</xdr:rowOff>
    </xdr:to>
    <xdr:cxnSp macro="">
      <xdr:nvCxnSpPr>
        <xdr:cNvPr id="411" name="直線コネクタ 410"/>
        <xdr:cNvCxnSpPr/>
      </xdr:nvCxnSpPr>
      <xdr:spPr>
        <a:xfrm>
          <a:off x="22072600" y="573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30680</xdr:rowOff>
    </xdr:from>
    <xdr:ext cx="534377" cy="259045"/>
    <xdr:sp macro="" textlink="">
      <xdr:nvSpPr>
        <xdr:cNvPr id="412" name="【一般廃棄物処理施設】&#10;一人当たり有形固定資産（償却資産）額平均値テキスト"/>
        <xdr:cNvSpPr txBox="1"/>
      </xdr:nvSpPr>
      <xdr:spPr>
        <a:xfrm>
          <a:off x="22250400" y="63743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83,079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7803</xdr:rowOff>
    </xdr:from>
    <xdr:to>
      <xdr:col>32</xdr:col>
      <xdr:colOff>238125</xdr:colOff>
      <xdr:row>38</xdr:row>
      <xdr:rowOff>109403</xdr:rowOff>
    </xdr:to>
    <xdr:sp macro="" textlink="">
      <xdr:nvSpPr>
        <xdr:cNvPr id="413" name="フローチャート : 判断 412"/>
        <xdr:cNvSpPr/>
      </xdr:nvSpPr>
      <xdr:spPr>
        <a:xfrm>
          <a:off x="22110700" y="6522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30538</xdr:rowOff>
    </xdr:from>
    <xdr:to>
      <xdr:col>31</xdr:col>
      <xdr:colOff>85725</xdr:colOff>
      <xdr:row>38</xdr:row>
      <xdr:rowOff>132138</xdr:rowOff>
    </xdr:to>
    <xdr:sp macro="" textlink="">
      <xdr:nvSpPr>
        <xdr:cNvPr id="414" name="フローチャート : 判断 413"/>
        <xdr:cNvSpPr/>
      </xdr:nvSpPr>
      <xdr:spPr>
        <a:xfrm>
          <a:off x="21272500" y="654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15" name="テキスト ボックス 41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16" name="テキスト ボックス 41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17" name="テキスト ボックス 41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18" name="テキスト ボックス 41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19" name="テキスト ボックス 41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147947</xdr:rowOff>
    </xdr:from>
    <xdr:to>
      <xdr:col>32</xdr:col>
      <xdr:colOff>238125</xdr:colOff>
      <xdr:row>40</xdr:row>
      <xdr:rowOff>78097</xdr:rowOff>
    </xdr:to>
    <xdr:sp macro="" textlink="">
      <xdr:nvSpPr>
        <xdr:cNvPr id="420" name="円/楕円 419"/>
        <xdr:cNvSpPr/>
      </xdr:nvSpPr>
      <xdr:spPr>
        <a:xfrm>
          <a:off x="22110700" y="6834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39</xdr:row>
      <xdr:rowOff>62874</xdr:rowOff>
    </xdr:from>
    <xdr:ext cx="534377" cy="259045"/>
    <xdr:sp macro="" textlink="">
      <xdr:nvSpPr>
        <xdr:cNvPr id="421" name="【一般廃棄物処理施設】&#10;一人当たり有形固定資産（償却資産）額該当値テキスト"/>
        <xdr:cNvSpPr txBox="1"/>
      </xdr:nvSpPr>
      <xdr:spPr>
        <a:xfrm>
          <a:off x="22250400" y="6749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28,557</a:t>
          </a:r>
          <a:endParaRPr kumimoji="1" lang="ja-JP" altLang="en-US" sz="1000" b="1">
            <a:solidFill>
              <a:srgbClr val="FF0000"/>
            </a:solidFill>
            <a:latin typeface="ＭＳ Ｐゴシック"/>
          </a:endParaRPr>
        </a:p>
      </xdr:txBody>
    </xdr:sp>
    <xdr:clientData/>
  </xdr:oneCellAnchor>
  <xdr:oneCellAnchor>
    <xdr:from>
      <xdr:col>30</xdr:col>
      <xdr:colOff>440836</xdr:colOff>
      <xdr:row>36</xdr:row>
      <xdr:rowOff>148665</xdr:rowOff>
    </xdr:from>
    <xdr:ext cx="534377" cy="259045"/>
    <xdr:sp macro="" textlink="">
      <xdr:nvSpPr>
        <xdr:cNvPr id="422" name="n_1aveValue【一般廃棄物処理施設】&#10;一人当たり有形固定資産（償却資産）額"/>
        <xdr:cNvSpPr txBox="1"/>
      </xdr:nvSpPr>
      <xdr:spPr>
        <a:xfrm>
          <a:off x="21043411" y="6320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79,101</a:t>
          </a:r>
          <a:endParaRPr kumimoji="1" lang="ja-JP" altLang="en-US" sz="1000" b="1">
            <a:solidFill>
              <a:srgbClr val="00008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23" name="正方形/長方形 42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24" name="正方形/長方形 42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25" name="正方形/長方形 42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3/25</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26" name="正方形/長方形 42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27" name="正方形/長方形 42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28" name="正方形/長方形 42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29" name="正方形/長方形 42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30" name="正方形/長方形 42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31" name="テキスト ボックス 43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32" name="直線コネクタ 43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130628</xdr:rowOff>
    </xdr:from>
    <xdr:to>
      <xdr:col>24</xdr:col>
      <xdr:colOff>644525</xdr:colOff>
      <xdr:row>64</xdr:row>
      <xdr:rowOff>130628</xdr:rowOff>
    </xdr:to>
    <xdr:cxnSp macro="">
      <xdr:nvCxnSpPr>
        <xdr:cNvPr id="433" name="直線コネクタ 43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159855</xdr:rowOff>
    </xdr:from>
    <xdr:ext cx="338939" cy="259045"/>
    <xdr:sp macro="" textlink="">
      <xdr:nvSpPr>
        <xdr:cNvPr id="434" name="テキスト ボックス 433"/>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435" name="直線コネクタ 43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436" name="テキスト ボックス 43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437" name="直線コネクタ 43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438" name="テキスト ボックス 43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439" name="直線コネクタ 43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440" name="テキスト ボックス 43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441" name="直線コネクタ 44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442" name="テキスト ボックス 44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443" name="直線コネクタ 44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54</xdr:row>
      <xdr:rowOff>70049</xdr:rowOff>
    </xdr:from>
    <xdr:ext cx="467179" cy="259045"/>
    <xdr:sp macro="" textlink="">
      <xdr:nvSpPr>
        <xdr:cNvPr id="444" name="テキスト ボックス 443"/>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45" name="直線コネクタ 44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46" name="テキスト ボックス 44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4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55517</xdr:rowOff>
    </xdr:from>
    <xdr:to>
      <xdr:col>23</xdr:col>
      <xdr:colOff>516889</xdr:colOff>
      <xdr:row>64</xdr:row>
      <xdr:rowOff>42454</xdr:rowOff>
    </xdr:to>
    <xdr:cxnSp macro="">
      <xdr:nvCxnSpPr>
        <xdr:cNvPr id="448" name="直線コネクタ 447"/>
        <xdr:cNvCxnSpPr/>
      </xdr:nvCxnSpPr>
      <xdr:spPr>
        <a:xfrm flipV="1">
          <a:off x="16318864" y="9656717"/>
          <a:ext cx="0" cy="1358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46281</xdr:rowOff>
    </xdr:from>
    <xdr:ext cx="340478" cy="259045"/>
    <xdr:sp macro="" textlink="">
      <xdr:nvSpPr>
        <xdr:cNvPr id="449" name="【保健センター・保健所】&#10;有形固定資産減価償却率最小値テキスト"/>
        <xdr:cNvSpPr txBox="1"/>
      </xdr:nvSpPr>
      <xdr:spPr>
        <a:xfrm>
          <a:off x="16408400" y="110190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23</xdr:col>
      <xdr:colOff>428625</xdr:colOff>
      <xdr:row>64</xdr:row>
      <xdr:rowOff>42454</xdr:rowOff>
    </xdr:from>
    <xdr:to>
      <xdr:col>23</xdr:col>
      <xdr:colOff>606425</xdr:colOff>
      <xdr:row>64</xdr:row>
      <xdr:rowOff>42454</xdr:rowOff>
    </xdr:to>
    <xdr:cxnSp macro="">
      <xdr:nvCxnSpPr>
        <xdr:cNvPr id="450" name="直線コネクタ 449"/>
        <xdr:cNvCxnSpPr/>
      </xdr:nvCxnSpPr>
      <xdr:spPr>
        <a:xfrm>
          <a:off x="16230600" y="1101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2194</xdr:rowOff>
    </xdr:from>
    <xdr:ext cx="405111" cy="259045"/>
    <xdr:sp macro="" textlink="">
      <xdr:nvSpPr>
        <xdr:cNvPr id="451" name="【保健センター・保健所】&#10;有形固定資産減価償却率最大値テキスト"/>
        <xdr:cNvSpPr txBox="1"/>
      </xdr:nvSpPr>
      <xdr:spPr>
        <a:xfrm>
          <a:off x="16408400" y="9431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88.6</a:t>
          </a:r>
          <a:endParaRPr kumimoji="1" lang="ja-JP" altLang="en-US" sz="1000" b="1">
            <a:latin typeface="ＭＳ Ｐゴシック"/>
          </a:endParaRPr>
        </a:p>
      </xdr:txBody>
    </xdr:sp>
    <xdr:clientData/>
  </xdr:oneCellAnchor>
  <xdr:twoCellAnchor>
    <xdr:from>
      <xdr:col>23</xdr:col>
      <xdr:colOff>428625</xdr:colOff>
      <xdr:row>56</xdr:row>
      <xdr:rowOff>55517</xdr:rowOff>
    </xdr:from>
    <xdr:to>
      <xdr:col>23</xdr:col>
      <xdr:colOff>606425</xdr:colOff>
      <xdr:row>56</xdr:row>
      <xdr:rowOff>55517</xdr:rowOff>
    </xdr:to>
    <xdr:cxnSp macro="">
      <xdr:nvCxnSpPr>
        <xdr:cNvPr id="452" name="直線コネクタ 451"/>
        <xdr:cNvCxnSpPr/>
      </xdr:nvCxnSpPr>
      <xdr:spPr>
        <a:xfrm>
          <a:off x="16230600" y="9656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92546</xdr:rowOff>
    </xdr:from>
    <xdr:ext cx="405111" cy="259045"/>
    <xdr:sp macro="" textlink="">
      <xdr:nvSpPr>
        <xdr:cNvPr id="453" name="【保健センター・保健所】&#10;有形固定資産減価償却率平均値テキスト"/>
        <xdr:cNvSpPr txBox="1"/>
      </xdr:nvSpPr>
      <xdr:spPr>
        <a:xfrm>
          <a:off x="16408400" y="102080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50.4</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114119</xdr:rowOff>
    </xdr:from>
    <xdr:to>
      <xdr:col>23</xdr:col>
      <xdr:colOff>568325</xdr:colOff>
      <xdr:row>60</xdr:row>
      <xdr:rowOff>44269</xdr:rowOff>
    </xdr:to>
    <xdr:sp macro="" textlink="">
      <xdr:nvSpPr>
        <xdr:cNvPr id="454" name="フローチャート : 判断 453"/>
        <xdr:cNvSpPr/>
      </xdr:nvSpPr>
      <xdr:spPr>
        <a:xfrm>
          <a:off x="162687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153307</xdr:rowOff>
    </xdr:from>
    <xdr:to>
      <xdr:col>22</xdr:col>
      <xdr:colOff>415925</xdr:colOff>
      <xdr:row>60</xdr:row>
      <xdr:rowOff>83457</xdr:rowOff>
    </xdr:to>
    <xdr:sp macro="" textlink="">
      <xdr:nvSpPr>
        <xdr:cNvPr id="455" name="フローチャート : 判断 454"/>
        <xdr:cNvSpPr/>
      </xdr:nvSpPr>
      <xdr:spPr>
        <a:xfrm>
          <a:off x="15430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56" name="テキスト ボックス 45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57" name="テキスト ボックス 45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58" name="テキスト ボックス 45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59" name="テキスト ボックス 45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60" name="テキスト ボックス 45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76563</xdr:rowOff>
    </xdr:from>
    <xdr:to>
      <xdr:col>23</xdr:col>
      <xdr:colOff>568325</xdr:colOff>
      <xdr:row>57</xdr:row>
      <xdr:rowOff>6713</xdr:rowOff>
    </xdr:to>
    <xdr:sp macro="" textlink="">
      <xdr:nvSpPr>
        <xdr:cNvPr id="461" name="円/楕円 460"/>
        <xdr:cNvSpPr/>
      </xdr:nvSpPr>
      <xdr:spPr>
        <a:xfrm>
          <a:off x="16268700" y="9677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55</xdr:row>
      <xdr:rowOff>162940</xdr:rowOff>
    </xdr:from>
    <xdr:ext cx="405111" cy="259045"/>
    <xdr:sp macro="" textlink="">
      <xdr:nvSpPr>
        <xdr:cNvPr id="462" name="【保健センター・保健所】&#10;有形固定資産減価償却率該当値テキスト"/>
        <xdr:cNvSpPr txBox="1"/>
      </xdr:nvSpPr>
      <xdr:spPr>
        <a:xfrm>
          <a:off x="16408400" y="9592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84.2</a:t>
          </a:r>
          <a:endParaRPr kumimoji="1" lang="ja-JP" altLang="en-US" sz="1000" b="1">
            <a:solidFill>
              <a:srgbClr val="FF0000"/>
            </a:solidFill>
            <a:latin typeface="ＭＳ Ｐゴシック"/>
          </a:endParaRPr>
        </a:p>
      </xdr:txBody>
    </xdr:sp>
    <xdr:clientData/>
  </xdr:oneCellAnchor>
  <xdr:oneCellAnchor>
    <xdr:from>
      <xdr:col>22</xdr:col>
      <xdr:colOff>149868</xdr:colOff>
      <xdr:row>58</xdr:row>
      <xdr:rowOff>99984</xdr:rowOff>
    </xdr:from>
    <xdr:ext cx="405111" cy="259045"/>
    <xdr:sp macro="" textlink="">
      <xdr:nvSpPr>
        <xdr:cNvPr id="463" name="n_1aveValue【保健センター・保健所】&#10;有形固定資産減価償却率"/>
        <xdr:cNvSpPr txBox="1"/>
      </xdr:nvSpPr>
      <xdr:spPr>
        <a:xfrm>
          <a:off x="15266043" y="1004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a:t>
          </a:r>
          <a:endParaRPr kumimoji="1" lang="ja-JP" altLang="en-US" sz="1000" b="1">
            <a:solidFill>
              <a:srgbClr val="00008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64" name="正方形/長方形 46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65" name="正方形/長方形 46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66" name="正方形/長方形 46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22/25</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67" name="正方形/長方形 46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68" name="正方形/長方形 46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69" name="正方形/長方形 46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70" name="正方形/長方形 46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0.024</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71" name="正方形/長方形 47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72" name="テキスト ボックス 47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73" name="直線コネクタ 47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76200</xdr:rowOff>
    </xdr:from>
    <xdr:to>
      <xdr:col>33</xdr:col>
      <xdr:colOff>314325</xdr:colOff>
      <xdr:row>64</xdr:row>
      <xdr:rowOff>76200</xdr:rowOff>
    </xdr:to>
    <xdr:cxnSp macro="">
      <xdr:nvCxnSpPr>
        <xdr:cNvPr id="474" name="直線コネクタ 47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75" name="テキスト ボックス 47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76" name="直線コネクタ 47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77" name="テキスト ボックス 47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78" name="直線コネクタ 47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79" name="テキスト ボックス 47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80" name="直線コネクタ 47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81" name="テキスト ボックス 480"/>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82" name="直線コネクタ 48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83" name="テキスト ボックス 482"/>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84" name="直線コネクタ 48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85" name="テキスト ボックス 48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8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12700</xdr:rowOff>
    </xdr:from>
    <xdr:to>
      <xdr:col>32</xdr:col>
      <xdr:colOff>186689</xdr:colOff>
      <xdr:row>63</xdr:row>
      <xdr:rowOff>95250</xdr:rowOff>
    </xdr:to>
    <xdr:cxnSp macro="">
      <xdr:nvCxnSpPr>
        <xdr:cNvPr id="487" name="直線コネクタ 486"/>
        <xdr:cNvCxnSpPr/>
      </xdr:nvCxnSpPr>
      <xdr:spPr>
        <a:xfrm flipV="1">
          <a:off x="22160864" y="96139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99077</xdr:rowOff>
    </xdr:from>
    <xdr:ext cx="469744" cy="259045"/>
    <xdr:sp macro="" textlink="">
      <xdr:nvSpPr>
        <xdr:cNvPr id="488" name="【保健センター・保健所】&#10;一人当たり面積最小値テキスト"/>
        <xdr:cNvSpPr txBox="1"/>
      </xdr:nvSpPr>
      <xdr:spPr>
        <a:xfrm>
          <a:off x="22250400"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98425</xdr:colOff>
      <xdr:row>63</xdr:row>
      <xdr:rowOff>95250</xdr:rowOff>
    </xdr:from>
    <xdr:to>
      <xdr:col>32</xdr:col>
      <xdr:colOff>276225</xdr:colOff>
      <xdr:row>63</xdr:row>
      <xdr:rowOff>95250</xdr:rowOff>
    </xdr:to>
    <xdr:cxnSp macro="">
      <xdr:nvCxnSpPr>
        <xdr:cNvPr id="489" name="直線コネクタ 488"/>
        <xdr:cNvCxnSpPr/>
      </xdr:nvCxnSpPr>
      <xdr:spPr>
        <a:xfrm>
          <a:off x="22072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130827</xdr:rowOff>
    </xdr:from>
    <xdr:ext cx="469744" cy="259045"/>
    <xdr:sp macro="" textlink="">
      <xdr:nvSpPr>
        <xdr:cNvPr id="490" name="【保健センター・保健所】&#10;一人当たり面積最大値テキスト"/>
        <xdr:cNvSpPr txBox="1"/>
      </xdr:nvSpPr>
      <xdr:spPr>
        <a:xfrm>
          <a:off x="22250400" y="938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0.113</a:t>
          </a:r>
          <a:endParaRPr kumimoji="1" lang="ja-JP" altLang="en-US" sz="1000" b="1">
            <a:latin typeface="ＭＳ Ｐゴシック"/>
          </a:endParaRPr>
        </a:p>
      </xdr:txBody>
    </xdr:sp>
    <xdr:clientData/>
  </xdr:oneCellAnchor>
  <xdr:twoCellAnchor>
    <xdr:from>
      <xdr:col>32</xdr:col>
      <xdr:colOff>98425</xdr:colOff>
      <xdr:row>56</xdr:row>
      <xdr:rowOff>12700</xdr:rowOff>
    </xdr:from>
    <xdr:to>
      <xdr:col>32</xdr:col>
      <xdr:colOff>276225</xdr:colOff>
      <xdr:row>56</xdr:row>
      <xdr:rowOff>12700</xdr:rowOff>
    </xdr:to>
    <xdr:cxnSp macro="">
      <xdr:nvCxnSpPr>
        <xdr:cNvPr id="491" name="直線コネクタ 490"/>
        <xdr:cNvCxnSpPr/>
      </xdr:nvCxnSpPr>
      <xdr:spPr>
        <a:xfrm>
          <a:off x="22072600" y="961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92727</xdr:rowOff>
    </xdr:from>
    <xdr:ext cx="469744" cy="259045"/>
    <xdr:sp macro="" textlink="">
      <xdr:nvSpPr>
        <xdr:cNvPr id="492" name="【保健センター・保健所】&#10;一人当たり面積平均値テキスト"/>
        <xdr:cNvSpPr txBox="1"/>
      </xdr:nvSpPr>
      <xdr:spPr>
        <a:xfrm>
          <a:off x="22250400" y="10379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0.037</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69850</xdr:rowOff>
    </xdr:from>
    <xdr:to>
      <xdr:col>32</xdr:col>
      <xdr:colOff>238125</xdr:colOff>
      <xdr:row>62</xdr:row>
      <xdr:rowOff>0</xdr:rowOff>
    </xdr:to>
    <xdr:sp macro="" textlink="">
      <xdr:nvSpPr>
        <xdr:cNvPr id="493" name="フローチャート : 判断 492"/>
        <xdr:cNvSpPr/>
      </xdr:nvSpPr>
      <xdr:spPr>
        <a:xfrm>
          <a:off x="22110700" y="1052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19050</xdr:rowOff>
    </xdr:from>
    <xdr:to>
      <xdr:col>31</xdr:col>
      <xdr:colOff>85725</xdr:colOff>
      <xdr:row>61</xdr:row>
      <xdr:rowOff>120650</xdr:rowOff>
    </xdr:to>
    <xdr:sp macro="" textlink="">
      <xdr:nvSpPr>
        <xdr:cNvPr id="494" name="フローチャート : 判断 493"/>
        <xdr:cNvSpPr/>
      </xdr:nvSpPr>
      <xdr:spPr>
        <a:xfrm>
          <a:off x="21272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95" name="テキスト ボックス 49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96" name="テキスト ボックス 49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97" name="テキスト ボックス 49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98" name="テキスト ボックス 49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99" name="テキスト ボックス 49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63</xdr:row>
      <xdr:rowOff>6350</xdr:rowOff>
    </xdr:from>
    <xdr:to>
      <xdr:col>32</xdr:col>
      <xdr:colOff>238125</xdr:colOff>
      <xdr:row>63</xdr:row>
      <xdr:rowOff>107950</xdr:rowOff>
    </xdr:to>
    <xdr:sp macro="" textlink="">
      <xdr:nvSpPr>
        <xdr:cNvPr id="500" name="円/楕円 499"/>
        <xdr:cNvSpPr/>
      </xdr:nvSpPr>
      <xdr:spPr>
        <a:xfrm>
          <a:off x="221107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62</xdr:row>
      <xdr:rowOff>92727</xdr:rowOff>
    </xdr:from>
    <xdr:ext cx="469744" cy="259045"/>
    <xdr:sp macro="" textlink="">
      <xdr:nvSpPr>
        <xdr:cNvPr id="501" name="【保健センター・保健所】&#10;一人当たり面積該当値テキスト"/>
        <xdr:cNvSpPr txBox="1"/>
      </xdr:nvSpPr>
      <xdr:spPr>
        <a:xfrm>
          <a:off x="22250400" y="1072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0.015</a:t>
          </a:r>
          <a:endParaRPr kumimoji="1" lang="ja-JP" altLang="en-US" sz="1000" b="1">
            <a:solidFill>
              <a:srgbClr val="FF0000"/>
            </a:solidFill>
            <a:latin typeface="ＭＳ Ｐゴシック"/>
          </a:endParaRPr>
        </a:p>
      </xdr:txBody>
    </xdr:sp>
    <xdr:clientData/>
  </xdr:oneCellAnchor>
  <xdr:oneCellAnchor>
    <xdr:from>
      <xdr:col>30</xdr:col>
      <xdr:colOff>473152</xdr:colOff>
      <xdr:row>59</xdr:row>
      <xdr:rowOff>137177</xdr:rowOff>
    </xdr:from>
    <xdr:ext cx="469744" cy="259045"/>
    <xdr:sp macro="" textlink="">
      <xdr:nvSpPr>
        <xdr:cNvPr id="502" name="n_1aveValue【保健センター・保健所】&#10;一人当たり面積"/>
        <xdr:cNvSpPr txBox="1"/>
      </xdr:nvSpPr>
      <xdr:spPr>
        <a:xfrm>
          <a:off x="21075727" y="1025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0.041</a:t>
          </a:r>
          <a:endParaRPr kumimoji="1" lang="ja-JP" altLang="en-US" sz="1000" b="1">
            <a:solidFill>
              <a:srgbClr val="00008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03" name="正方形/長方形 50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04" name="正方形/長方形 50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05" name="正方形/長方形 50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06" name="正方形/長方形 50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07" name="正方形/長方形 50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08" name="正方形/長方形 50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09" name="正方形/長方形 50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58.5</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10" name="正方形/長方形 50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11" name="テキスト ボックス 51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12" name="直線コネクタ 51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513" name="テキスト ボックス 512"/>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38100</xdr:rowOff>
    </xdr:from>
    <xdr:to>
      <xdr:col>24</xdr:col>
      <xdr:colOff>644525</xdr:colOff>
      <xdr:row>86</xdr:row>
      <xdr:rowOff>38100</xdr:rowOff>
    </xdr:to>
    <xdr:cxnSp macro="">
      <xdr:nvCxnSpPr>
        <xdr:cNvPr id="514" name="直線コネクタ 513"/>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67327</xdr:rowOff>
    </xdr:from>
    <xdr:ext cx="403059" cy="259045"/>
    <xdr:sp macro="" textlink="">
      <xdr:nvSpPr>
        <xdr:cNvPr id="515" name="テキスト ボックス 514"/>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95250</xdr:rowOff>
    </xdr:from>
    <xdr:to>
      <xdr:col>24</xdr:col>
      <xdr:colOff>644525</xdr:colOff>
      <xdr:row>83</xdr:row>
      <xdr:rowOff>95250</xdr:rowOff>
    </xdr:to>
    <xdr:cxnSp macro="">
      <xdr:nvCxnSpPr>
        <xdr:cNvPr id="516" name="直線コネクタ 515"/>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124477</xdr:rowOff>
    </xdr:from>
    <xdr:ext cx="403059" cy="259045"/>
    <xdr:sp macro="" textlink="">
      <xdr:nvSpPr>
        <xdr:cNvPr id="517" name="テキスト ボックス 516"/>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80</xdr:row>
      <xdr:rowOff>152400</xdr:rowOff>
    </xdr:from>
    <xdr:to>
      <xdr:col>24</xdr:col>
      <xdr:colOff>644525</xdr:colOff>
      <xdr:row>80</xdr:row>
      <xdr:rowOff>152400</xdr:rowOff>
    </xdr:to>
    <xdr:cxnSp macro="">
      <xdr:nvCxnSpPr>
        <xdr:cNvPr id="518" name="直線コネクタ 517"/>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10177</xdr:rowOff>
    </xdr:from>
    <xdr:ext cx="403059" cy="259045"/>
    <xdr:sp macro="" textlink="">
      <xdr:nvSpPr>
        <xdr:cNvPr id="519" name="テキスト ボックス 518"/>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78</xdr:row>
      <xdr:rowOff>38100</xdr:rowOff>
    </xdr:from>
    <xdr:to>
      <xdr:col>24</xdr:col>
      <xdr:colOff>644525</xdr:colOff>
      <xdr:row>78</xdr:row>
      <xdr:rowOff>38100</xdr:rowOff>
    </xdr:to>
    <xdr:cxnSp macro="">
      <xdr:nvCxnSpPr>
        <xdr:cNvPr id="520" name="直線コネクタ 519"/>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77</xdr:row>
      <xdr:rowOff>67327</xdr:rowOff>
    </xdr:from>
    <xdr:ext cx="403059" cy="259045"/>
    <xdr:sp macro="" textlink="">
      <xdr:nvSpPr>
        <xdr:cNvPr id="521" name="テキスト ボックス 520"/>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22" name="直線コネクタ 52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523" name="テキスト ボックス 52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2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26670</xdr:rowOff>
    </xdr:from>
    <xdr:to>
      <xdr:col>23</xdr:col>
      <xdr:colOff>516889</xdr:colOff>
      <xdr:row>85</xdr:row>
      <xdr:rowOff>65532</xdr:rowOff>
    </xdr:to>
    <xdr:cxnSp macro="">
      <xdr:nvCxnSpPr>
        <xdr:cNvPr id="525" name="直線コネクタ 524"/>
        <xdr:cNvCxnSpPr/>
      </xdr:nvCxnSpPr>
      <xdr:spPr>
        <a:xfrm flipV="1">
          <a:off x="16318864" y="13399770"/>
          <a:ext cx="0" cy="1239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69359</xdr:rowOff>
    </xdr:from>
    <xdr:ext cx="405111" cy="259045"/>
    <xdr:sp macro="" textlink="">
      <xdr:nvSpPr>
        <xdr:cNvPr id="526" name="【消防施設】&#10;有形固定資産減価償却率最小値テキスト"/>
        <xdr:cNvSpPr txBox="1"/>
      </xdr:nvSpPr>
      <xdr:spPr>
        <a:xfrm>
          <a:off x="16408400" y="14642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26.3</a:t>
          </a:r>
          <a:endParaRPr kumimoji="1" lang="ja-JP" altLang="en-US" sz="1000" b="1">
            <a:latin typeface="ＭＳ Ｐゴシック"/>
          </a:endParaRPr>
        </a:p>
      </xdr:txBody>
    </xdr:sp>
    <xdr:clientData/>
  </xdr:oneCellAnchor>
  <xdr:twoCellAnchor>
    <xdr:from>
      <xdr:col>23</xdr:col>
      <xdr:colOff>428625</xdr:colOff>
      <xdr:row>85</xdr:row>
      <xdr:rowOff>65532</xdr:rowOff>
    </xdr:from>
    <xdr:to>
      <xdr:col>23</xdr:col>
      <xdr:colOff>606425</xdr:colOff>
      <xdr:row>85</xdr:row>
      <xdr:rowOff>65532</xdr:rowOff>
    </xdr:to>
    <xdr:cxnSp macro="">
      <xdr:nvCxnSpPr>
        <xdr:cNvPr id="527" name="直線コネクタ 526"/>
        <xdr:cNvCxnSpPr/>
      </xdr:nvCxnSpPr>
      <xdr:spPr>
        <a:xfrm>
          <a:off x="16230600" y="14638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144797</xdr:rowOff>
    </xdr:from>
    <xdr:ext cx="405111" cy="259045"/>
    <xdr:sp macro="" textlink="">
      <xdr:nvSpPr>
        <xdr:cNvPr id="528" name="【消防施設】&#10;有形固定資産減価償却率最大値テキスト"/>
        <xdr:cNvSpPr txBox="1"/>
      </xdr:nvSpPr>
      <xdr:spPr>
        <a:xfrm>
          <a:off x="16408400" y="13174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80.5</a:t>
          </a:r>
          <a:endParaRPr kumimoji="1" lang="ja-JP" altLang="en-US" sz="1000" b="1">
            <a:latin typeface="ＭＳ Ｐゴシック"/>
          </a:endParaRPr>
        </a:p>
      </xdr:txBody>
    </xdr:sp>
    <xdr:clientData/>
  </xdr:oneCellAnchor>
  <xdr:twoCellAnchor>
    <xdr:from>
      <xdr:col>23</xdr:col>
      <xdr:colOff>428625</xdr:colOff>
      <xdr:row>78</xdr:row>
      <xdr:rowOff>26670</xdr:rowOff>
    </xdr:from>
    <xdr:to>
      <xdr:col>23</xdr:col>
      <xdr:colOff>606425</xdr:colOff>
      <xdr:row>78</xdr:row>
      <xdr:rowOff>26670</xdr:rowOff>
    </xdr:to>
    <xdr:cxnSp macro="">
      <xdr:nvCxnSpPr>
        <xdr:cNvPr id="529" name="直線コネクタ 528"/>
        <xdr:cNvCxnSpPr/>
      </xdr:nvCxnSpPr>
      <xdr:spPr>
        <a:xfrm>
          <a:off x="16230600" y="1339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81</xdr:row>
      <xdr:rowOff>38879</xdr:rowOff>
    </xdr:from>
    <xdr:ext cx="405111" cy="259045"/>
    <xdr:sp macro="" textlink="">
      <xdr:nvSpPr>
        <xdr:cNvPr id="530" name="【消防施設】&#10;有形固定資産減価償却率平均値テキスト"/>
        <xdr:cNvSpPr txBox="1"/>
      </xdr:nvSpPr>
      <xdr:spPr>
        <a:xfrm>
          <a:off x="16408400" y="139263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twoCellAnchor>
    <xdr:from>
      <xdr:col>23</xdr:col>
      <xdr:colOff>466725</xdr:colOff>
      <xdr:row>81</xdr:row>
      <xdr:rowOff>60452</xdr:rowOff>
    </xdr:from>
    <xdr:to>
      <xdr:col>23</xdr:col>
      <xdr:colOff>568325</xdr:colOff>
      <xdr:row>81</xdr:row>
      <xdr:rowOff>162052</xdr:rowOff>
    </xdr:to>
    <xdr:sp macro="" textlink="">
      <xdr:nvSpPr>
        <xdr:cNvPr id="531" name="フローチャート : 判断 530"/>
        <xdr:cNvSpPr/>
      </xdr:nvSpPr>
      <xdr:spPr>
        <a:xfrm>
          <a:off x="16268700" y="1394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53594</xdr:rowOff>
    </xdr:from>
    <xdr:to>
      <xdr:col>22</xdr:col>
      <xdr:colOff>415925</xdr:colOff>
      <xdr:row>81</xdr:row>
      <xdr:rowOff>155194</xdr:rowOff>
    </xdr:to>
    <xdr:sp macro="" textlink="">
      <xdr:nvSpPr>
        <xdr:cNvPr id="532" name="フローチャート : 判断 531"/>
        <xdr:cNvSpPr/>
      </xdr:nvSpPr>
      <xdr:spPr>
        <a:xfrm>
          <a:off x="15430500" y="1394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33" name="テキスト ボックス 53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34" name="テキスト ボックス 53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35" name="テキスト ボックス 53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36" name="テキスト ボックス 53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37" name="テキスト ボックス 53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80</xdr:row>
      <xdr:rowOff>87885</xdr:rowOff>
    </xdr:from>
    <xdr:to>
      <xdr:col>23</xdr:col>
      <xdr:colOff>568325</xdr:colOff>
      <xdr:row>81</xdr:row>
      <xdr:rowOff>18035</xdr:rowOff>
    </xdr:to>
    <xdr:sp macro="" textlink="">
      <xdr:nvSpPr>
        <xdr:cNvPr id="538" name="円/楕円 537"/>
        <xdr:cNvSpPr/>
      </xdr:nvSpPr>
      <xdr:spPr>
        <a:xfrm>
          <a:off x="16268700" y="1380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79</xdr:row>
      <xdr:rowOff>110762</xdr:rowOff>
    </xdr:from>
    <xdr:ext cx="405111" cy="259045"/>
    <xdr:sp macro="" textlink="">
      <xdr:nvSpPr>
        <xdr:cNvPr id="539" name="【消防施設】&#10;有形固定資産減価償却率該当値テキスト"/>
        <xdr:cNvSpPr txBox="1"/>
      </xdr:nvSpPr>
      <xdr:spPr>
        <a:xfrm>
          <a:off x="16408400" y="13655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60.6</a:t>
          </a:r>
          <a:endParaRPr kumimoji="1" lang="ja-JP" altLang="en-US" sz="1000" b="1">
            <a:solidFill>
              <a:srgbClr val="FF0000"/>
            </a:solidFill>
            <a:latin typeface="ＭＳ Ｐゴシック"/>
          </a:endParaRPr>
        </a:p>
      </xdr:txBody>
    </xdr:sp>
    <xdr:clientData/>
  </xdr:oneCellAnchor>
  <xdr:oneCellAnchor>
    <xdr:from>
      <xdr:col>22</xdr:col>
      <xdr:colOff>149868</xdr:colOff>
      <xdr:row>80</xdr:row>
      <xdr:rowOff>271</xdr:rowOff>
    </xdr:from>
    <xdr:ext cx="405111" cy="259045"/>
    <xdr:sp macro="" textlink="">
      <xdr:nvSpPr>
        <xdr:cNvPr id="540" name="n_1aveValue【消防施設】&#10;有形固定資産減価償却率"/>
        <xdr:cNvSpPr txBox="1"/>
      </xdr:nvSpPr>
      <xdr:spPr>
        <a:xfrm>
          <a:off x="15266043" y="13716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41" name="正方形/長方形 54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42" name="正方形/長方形 54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43" name="正方形/長方形 54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8/19</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44" name="正方形/長方形 54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45" name="正方形/長方形 54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46" name="正方形/長方形 54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47" name="正方形/長方形 54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0.111</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48" name="正方形/長方形 54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49" name="テキスト ボックス 54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50" name="直線コネクタ 54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168729</xdr:rowOff>
    </xdr:from>
    <xdr:to>
      <xdr:col>33</xdr:col>
      <xdr:colOff>314325</xdr:colOff>
      <xdr:row>86</xdr:row>
      <xdr:rowOff>168729</xdr:rowOff>
    </xdr:to>
    <xdr:cxnSp macro="">
      <xdr:nvCxnSpPr>
        <xdr:cNvPr id="551" name="直線コネクタ 550"/>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552" name="テキスト ボックス 551"/>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553" name="直線コネクタ 552"/>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554" name="テキスト ボックス 553"/>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555" name="直線コネクタ 554"/>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556" name="テキスト ボックス 555"/>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557" name="直線コネクタ 556"/>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558" name="テキスト ボックス 557"/>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559" name="直線コネクタ 558"/>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560" name="テキスト ボックス 559"/>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561" name="直線コネクタ 560"/>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562" name="テキスト ボックス 561"/>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63" name="直線コネクタ 56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64" name="テキスト ボックス 56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6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166007</xdr:rowOff>
    </xdr:from>
    <xdr:to>
      <xdr:col>32</xdr:col>
      <xdr:colOff>186689</xdr:colOff>
      <xdr:row>86</xdr:row>
      <xdr:rowOff>48986</xdr:rowOff>
    </xdr:to>
    <xdr:cxnSp macro="">
      <xdr:nvCxnSpPr>
        <xdr:cNvPr id="566" name="直線コネクタ 565"/>
        <xdr:cNvCxnSpPr/>
      </xdr:nvCxnSpPr>
      <xdr:spPr>
        <a:xfrm flipV="1">
          <a:off x="22160864" y="13367657"/>
          <a:ext cx="0" cy="1426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52813</xdr:rowOff>
    </xdr:from>
    <xdr:ext cx="469744" cy="259045"/>
    <xdr:sp macro="" textlink="">
      <xdr:nvSpPr>
        <xdr:cNvPr id="567" name="【消防施設】&#10;一人当たり面積最小値テキスト"/>
        <xdr:cNvSpPr txBox="1"/>
      </xdr:nvSpPr>
      <xdr:spPr>
        <a:xfrm>
          <a:off x="22250400" y="1479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0.011</a:t>
          </a:r>
          <a:endParaRPr kumimoji="1" lang="ja-JP" altLang="en-US" sz="1000" b="1">
            <a:latin typeface="ＭＳ Ｐゴシック"/>
          </a:endParaRPr>
        </a:p>
      </xdr:txBody>
    </xdr:sp>
    <xdr:clientData/>
  </xdr:oneCellAnchor>
  <xdr:twoCellAnchor>
    <xdr:from>
      <xdr:col>32</xdr:col>
      <xdr:colOff>98425</xdr:colOff>
      <xdr:row>86</xdr:row>
      <xdr:rowOff>48986</xdr:rowOff>
    </xdr:from>
    <xdr:to>
      <xdr:col>32</xdr:col>
      <xdr:colOff>276225</xdr:colOff>
      <xdr:row>86</xdr:row>
      <xdr:rowOff>48986</xdr:rowOff>
    </xdr:to>
    <xdr:cxnSp macro="">
      <xdr:nvCxnSpPr>
        <xdr:cNvPr id="568" name="直線コネクタ 567"/>
        <xdr:cNvCxnSpPr/>
      </xdr:nvCxnSpPr>
      <xdr:spPr>
        <a:xfrm>
          <a:off x="22072600" y="14793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112684</xdr:rowOff>
    </xdr:from>
    <xdr:ext cx="469744" cy="259045"/>
    <xdr:sp macro="" textlink="">
      <xdr:nvSpPr>
        <xdr:cNvPr id="569" name="【消防施設】&#10;一人当たり面積最大値テキスト"/>
        <xdr:cNvSpPr txBox="1"/>
      </xdr:nvSpPr>
      <xdr:spPr>
        <a:xfrm>
          <a:off x="22250400" y="13142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0.142</a:t>
          </a:r>
          <a:endParaRPr kumimoji="1" lang="ja-JP" altLang="en-US" sz="1000" b="1">
            <a:latin typeface="ＭＳ Ｐゴシック"/>
          </a:endParaRPr>
        </a:p>
      </xdr:txBody>
    </xdr:sp>
    <xdr:clientData/>
  </xdr:oneCellAnchor>
  <xdr:twoCellAnchor>
    <xdr:from>
      <xdr:col>32</xdr:col>
      <xdr:colOff>98425</xdr:colOff>
      <xdr:row>77</xdr:row>
      <xdr:rowOff>166007</xdr:rowOff>
    </xdr:from>
    <xdr:to>
      <xdr:col>32</xdr:col>
      <xdr:colOff>276225</xdr:colOff>
      <xdr:row>77</xdr:row>
      <xdr:rowOff>166007</xdr:rowOff>
    </xdr:to>
    <xdr:cxnSp macro="">
      <xdr:nvCxnSpPr>
        <xdr:cNvPr id="570" name="直線コネクタ 569"/>
        <xdr:cNvCxnSpPr/>
      </xdr:nvCxnSpPr>
      <xdr:spPr>
        <a:xfrm>
          <a:off x="22072600" y="13367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126291</xdr:rowOff>
    </xdr:from>
    <xdr:ext cx="469744" cy="259045"/>
    <xdr:sp macro="" textlink="">
      <xdr:nvSpPr>
        <xdr:cNvPr id="571" name="【消防施設】&#10;一人当たり面積平均値テキスト"/>
        <xdr:cNvSpPr txBox="1"/>
      </xdr:nvSpPr>
      <xdr:spPr>
        <a:xfrm>
          <a:off x="22250400" y="140137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0.076</a:t>
          </a:r>
          <a:endParaRPr kumimoji="1" lang="ja-JP" altLang="en-US" sz="1000" b="1">
            <a:solidFill>
              <a:srgbClr val="000080"/>
            </a:solidFill>
            <a:latin typeface="ＭＳ Ｐゴシック"/>
          </a:endParaRPr>
        </a:p>
      </xdr:txBody>
    </xdr:sp>
    <xdr:clientData/>
  </xdr:oneCellAnchor>
  <xdr:twoCellAnchor>
    <xdr:from>
      <xdr:col>32</xdr:col>
      <xdr:colOff>136525</xdr:colOff>
      <xdr:row>81</xdr:row>
      <xdr:rowOff>147864</xdr:rowOff>
    </xdr:from>
    <xdr:to>
      <xdr:col>32</xdr:col>
      <xdr:colOff>238125</xdr:colOff>
      <xdr:row>82</xdr:row>
      <xdr:rowOff>78014</xdr:rowOff>
    </xdr:to>
    <xdr:sp macro="" textlink="">
      <xdr:nvSpPr>
        <xdr:cNvPr id="572" name="フローチャート : 判断 571"/>
        <xdr:cNvSpPr/>
      </xdr:nvSpPr>
      <xdr:spPr>
        <a:xfrm>
          <a:off x="22110700" y="14035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81</xdr:row>
      <xdr:rowOff>39007</xdr:rowOff>
    </xdr:from>
    <xdr:to>
      <xdr:col>31</xdr:col>
      <xdr:colOff>85725</xdr:colOff>
      <xdr:row>81</xdr:row>
      <xdr:rowOff>140607</xdr:rowOff>
    </xdr:to>
    <xdr:sp macro="" textlink="">
      <xdr:nvSpPr>
        <xdr:cNvPr id="573" name="フローチャート : 判断 572"/>
        <xdr:cNvSpPr/>
      </xdr:nvSpPr>
      <xdr:spPr>
        <a:xfrm>
          <a:off x="21272500" y="13926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74" name="テキスト ボックス 57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75" name="テキスト ボックス 57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76" name="テキスト ボックス 57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77" name="テキスト ボックス 57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78" name="テキスト ボックス 57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80</xdr:row>
      <xdr:rowOff>156029</xdr:rowOff>
    </xdr:from>
    <xdr:to>
      <xdr:col>32</xdr:col>
      <xdr:colOff>238125</xdr:colOff>
      <xdr:row>81</xdr:row>
      <xdr:rowOff>86179</xdr:rowOff>
    </xdr:to>
    <xdr:sp macro="" textlink="">
      <xdr:nvSpPr>
        <xdr:cNvPr id="579" name="円/楕円 578"/>
        <xdr:cNvSpPr/>
      </xdr:nvSpPr>
      <xdr:spPr>
        <a:xfrm>
          <a:off x="22110700" y="13872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80</xdr:row>
      <xdr:rowOff>7456</xdr:rowOff>
    </xdr:from>
    <xdr:ext cx="469744" cy="259045"/>
    <xdr:sp macro="" textlink="">
      <xdr:nvSpPr>
        <xdr:cNvPr id="580" name="【消防施設】&#10;一人当たり面積該当値テキスト"/>
        <xdr:cNvSpPr txBox="1"/>
      </xdr:nvSpPr>
      <xdr:spPr>
        <a:xfrm>
          <a:off x="22250400" y="13723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0.091</a:t>
          </a:r>
          <a:endParaRPr kumimoji="1" lang="ja-JP" altLang="en-US" sz="1000" b="1">
            <a:solidFill>
              <a:srgbClr val="FF0000"/>
            </a:solidFill>
            <a:latin typeface="ＭＳ Ｐゴシック"/>
          </a:endParaRPr>
        </a:p>
      </xdr:txBody>
    </xdr:sp>
    <xdr:clientData/>
  </xdr:oneCellAnchor>
  <xdr:oneCellAnchor>
    <xdr:from>
      <xdr:col>30</xdr:col>
      <xdr:colOff>473152</xdr:colOff>
      <xdr:row>79</xdr:row>
      <xdr:rowOff>157134</xdr:rowOff>
    </xdr:from>
    <xdr:ext cx="469744" cy="259045"/>
    <xdr:sp macro="" textlink="">
      <xdr:nvSpPr>
        <xdr:cNvPr id="581" name="n_1aveValue【消防施設】&#10;一人当たり面積"/>
        <xdr:cNvSpPr txBox="1"/>
      </xdr:nvSpPr>
      <xdr:spPr>
        <a:xfrm>
          <a:off x="21075727" y="13701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0.086</a:t>
          </a:r>
          <a:endParaRPr kumimoji="1" lang="ja-JP" altLang="en-US" sz="1000" b="1">
            <a:solidFill>
              <a:srgbClr val="00008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82" name="正方形/長方形 58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83" name="正方形/長方形 58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84" name="正方形/長方形 58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20/28</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85" name="正方形/長方形 58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86" name="正方形/長方形 58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87" name="正方形/長方形 58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88" name="正方形/長方形 58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89" name="正方形/長方形 58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90" name="テキスト ボックス 58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91" name="直線コネクタ 59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592" name="テキスト ボックス 591"/>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593" name="直線コネクタ 592"/>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594" name="テキスト ボックス 593"/>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95" name="直線コネクタ 594"/>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596" name="テキスト ボックス 595"/>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97" name="直線コネクタ 59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98" name="テキスト ボックス 59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99" name="直線コネクタ 598"/>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600" name="テキスト ボックス 599"/>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601" name="直線コネクタ 600"/>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602" name="テキスト ボックス 601"/>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603" name="直線コネクタ 60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604" name="テキスト ボックス 60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60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28575</xdr:rowOff>
    </xdr:from>
    <xdr:to>
      <xdr:col>23</xdr:col>
      <xdr:colOff>516889</xdr:colOff>
      <xdr:row>109</xdr:row>
      <xdr:rowOff>24764</xdr:rowOff>
    </xdr:to>
    <xdr:cxnSp macro="">
      <xdr:nvCxnSpPr>
        <xdr:cNvPr id="606" name="直線コネクタ 605"/>
        <xdr:cNvCxnSpPr/>
      </xdr:nvCxnSpPr>
      <xdr:spPr>
        <a:xfrm flipV="1">
          <a:off x="16318864" y="17345025"/>
          <a:ext cx="0" cy="1367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28591</xdr:rowOff>
    </xdr:from>
    <xdr:ext cx="405111" cy="259045"/>
    <xdr:sp macro="" textlink="">
      <xdr:nvSpPr>
        <xdr:cNvPr id="607" name="【庁舎】&#10;有形固定資産減価償却率最小値テキスト"/>
        <xdr:cNvSpPr txBox="1"/>
      </xdr:nvSpPr>
      <xdr:spPr>
        <a:xfrm>
          <a:off x="16408400" y="18716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a:t>
          </a:r>
          <a:endParaRPr kumimoji="1" lang="ja-JP" altLang="en-US" sz="1000" b="1">
            <a:latin typeface="ＭＳ Ｐゴシック"/>
          </a:endParaRPr>
        </a:p>
      </xdr:txBody>
    </xdr:sp>
    <xdr:clientData/>
  </xdr:oneCellAnchor>
  <xdr:twoCellAnchor>
    <xdr:from>
      <xdr:col>23</xdr:col>
      <xdr:colOff>428625</xdr:colOff>
      <xdr:row>109</xdr:row>
      <xdr:rowOff>24764</xdr:rowOff>
    </xdr:from>
    <xdr:to>
      <xdr:col>23</xdr:col>
      <xdr:colOff>606425</xdr:colOff>
      <xdr:row>109</xdr:row>
      <xdr:rowOff>24764</xdr:rowOff>
    </xdr:to>
    <xdr:cxnSp macro="">
      <xdr:nvCxnSpPr>
        <xdr:cNvPr id="608" name="直線コネクタ 607"/>
        <xdr:cNvCxnSpPr/>
      </xdr:nvCxnSpPr>
      <xdr:spPr>
        <a:xfrm>
          <a:off x="16230600" y="18712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146702</xdr:rowOff>
    </xdr:from>
    <xdr:ext cx="405111" cy="259045"/>
    <xdr:sp macro="" textlink="">
      <xdr:nvSpPr>
        <xdr:cNvPr id="609" name="【庁舎】&#10;有形固定資産減価償却率最大値テキスト"/>
        <xdr:cNvSpPr txBox="1"/>
      </xdr:nvSpPr>
      <xdr:spPr>
        <a:xfrm>
          <a:off x="16408400" y="17120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89.5</a:t>
          </a:r>
          <a:endParaRPr kumimoji="1" lang="ja-JP" altLang="en-US" sz="1000" b="1">
            <a:latin typeface="ＭＳ Ｐゴシック"/>
          </a:endParaRPr>
        </a:p>
      </xdr:txBody>
    </xdr:sp>
    <xdr:clientData/>
  </xdr:oneCellAnchor>
  <xdr:twoCellAnchor>
    <xdr:from>
      <xdr:col>23</xdr:col>
      <xdr:colOff>428625</xdr:colOff>
      <xdr:row>101</xdr:row>
      <xdr:rowOff>28575</xdr:rowOff>
    </xdr:from>
    <xdr:to>
      <xdr:col>23</xdr:col>
      <xdr:colOff>606425</xdr:colOff>
      <xdr:row>101</xdr:row>
      <xdr:rowOff>28575</xdr:rowOff>
    </xdr:to>
    <xdr:cxnSp macro="">
      <xdr:nvCxnSpPr>
        <xdr:cNvPr id="610" name="直線コネクタ 609"/>
        <xdr:cNvCxnSpPr/>
      </xdr:nvCxnSpPr>
      <xdr:spPr>
        <a:xfrm>
          <a:off x="16230600" y="17345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103522</xdr:rowOff>
    </xdr:from>
    <xdr:ext cx="405111" cy="259045"/>
    <xdr:sp macro="" textlink="">
      <xdr:nvSpPr>
        <xdr:cNvPr id="611" name="【庁舎】&#10;有形固定資産減価償却率平均値テキスト"/>
        <xdr:cNvSpPr txBox="1"/>
      </xdr:nvSpPr>
      <xdr:spPr>
        <a:xfrm>
          <a:off x="16408400" y="17762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57.1</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80645</xdr:rowOff>
    </xdr:from>
    <xdr:to>
      <xdr:col>23</xdr:col>
      <xdr:colOff>568325</xdr:colOff>
      <xdr:row>105</xdr:row>
      <xdr:rowOff>10795</xdr:rowOff>
    </xdr:to>
    <xdr:sp macro="" textlink="">
      <xdr:nvSpPr>
        <xdr:cNvPr id="612" name="フローチャート : 判断 611"/>
        <xdr:cNvSpPr/>
      </xdr:nvSpPr>
      <xdr:spPr>
        <a:xfrm>
          <a:off x="16268700" y="1791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73025</xdr:rowOff>
    </xdr:from>
    <xdr:to>
      <xdr:col>22</xdr:col>
      <xdr:colOff>415925</xdr:colOff>
      <xdr:row>105</xdr:row>
      <xdr:rowOff>3175</xdr:rowOff>
    </xdr:to>
    <xdr:sp macro="" textlink="">
      <xdr:nvSpPr>
        <xdr:cNvPr id="613" name="フローチャート : 判断 612"/>
        <xdr:cNvSpPr/>
      </xdr:nvSpPr>
      <xdr:spPr>
        <a:xfrm>
          <a:off x="15430500" y="1790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614" name="テキスト ボックス 61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15" name="テキスト ボックス 61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16" name="テキスト ボックス 61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17" name="テキスト ボックス 61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18" name="テキスト ボックス 61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105</xdr:row>
      <xdr:rowOff>4445</xdr:rowOff>
    </xdr:from>
    <xdr:to>
      <xdr:col>23</xdr:col>
      <xdr:colOff>568325</xdr:colOff>
      <xdr:row>105</xdr:row>
      <xdr:rowOff>106045</xdr:rowOff>
    </xdr:to>
    <xdr:sp macro="" textlink="">
      <xdr:nvSpPr>
        <xdr:cNvPr id="619" name="円/楕円 618"/>
        <xdr:cNvSpPr/>
      </xdr:nvSpPr>
      <xdr:spPr>
        <a:xfrm>
          <a:off x="16268700" y="1800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104</xdr:row>
      <xdr:rowOff>154322</xdr:rowOff>
    </xdr:from>
    <xdr:ext cx="405111" cy="259045"/>
    <xdr:sp macro="" textlink="">
      <xdr:nvSpPr>
        <xdr:cNvPr id="620" name="【庁舎】&#10;有形固定資産減価償却率該当値テキスト"/>
        <xdr:cNvSpPr txBox="1"/>
      </xdr:nvSpPr>
      <xdr:spPr>
        <a:xfrm>
          <a:off x="16408400" y="1798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52.1</a:t>
          </a:r>
          <a:endParaRPr kumimoji="1" lang="ja-JP" altLang="en-US" sz="1000" b="1">
            <a:solidFill>
              <a:srgbClr val="FF0000"/>
            </a:solidFill>
            <a:latin typeface="ＭＳ Ｐゴシック"/>
          </a:endParaRPr>
        </a:p>
      </xdr:txBody>
    </xdr:sp>
    <xdr:clientData/>
  </xdr:oneCellAnchor>
  <xdr:oneCellAnchor>
    <xdr:from>
      <xdr:col>22</xdr:col>
      <xdr:colOff>149868</xdr:colOff>
      <xdr:row>103</xdr:row>
      <xdr:rowOff>19702</xdr:rowOff>
    </xdr:from>
    <xdr:ext cx="405111" cy="259045"/>
    <xdr:sp macro="" textlink="">
      <xdr:nvSpPr>
        <xdr:cNvPr id="621" name="n_1aveValue【庁舎】&#10;有形固定資産減価償却率"/>
        <xdr:cNvSpPr txBox="1"/>
      </xdr:nvSpPr>
      <xdr:spPr>
        <a:xfrm>
          <a:off x="15266043" y="1767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a:t>
          </a:r>
          <a:endParaRPr kumimoji="1" lang="ja-JP" altLang="en-US" sz="1000" b="1">
            <a:solidFill>
              <a:srgbClr val="00008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22" name="正方形/長方形 62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23" name="正方形/長方形 62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24" name="正方形/長方形 62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16/28</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25" name="正方形/長方形 62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26" name="正方形/長方形 62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27" name="正方形/長方形 62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28" name="正方形/長方形 62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0.282</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29" name="正方形/長方形 62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30" name="テキスト ボックス 62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31" name="直線コネクタ 63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632" name="テキスト ボックス 631"/>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109</xdr:row>
      <xdr:rowOff>35379</xdr:rowOff>
    </xdr:from>
    <xdr:to>
      <xdr:col>33</xdr:col>
      <xdr:colOff>314325</xdr:colOff>
      <xdr:row>109</xdr:row>
      <xdr:rowOff>35379</xdr:rowOff>
    </xdr:to>
    <xdr:cxnSp macro="">
      <xdr:nvCxnSpPr>
        <xdr:cNvPr id="633" name="直線コネクタ 632"/>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634" name="テキスト ボックス 633"/>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635" name="直線コネクタ 634"/>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636" name="テキスト ボックス 635"/>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637" name="直線コネクタ 636"/>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638" name="テキスト ボックス 637"/>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639" name="直線コネクタ 638"/>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640" name="テキスト ボックス 639"/>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641" name="直線コネクタ 640"/>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642" name="テキスト ボックス 641"/>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643" name="直線コネクタ 642"/>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644" name="テキスト ボックス 643"/>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45" name="直線コネクタ 64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46" name="テキスト ボックス 64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4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166007</xdr:rowOff>
    </xdr:from>
    <xdr:to>
      <xdr:col>32</xdr:col>
      <xdr:colOff>186689</xdr:colOff>
      <xdr:row>109</xdr:row>
      <xdr:rowOff>12519</xdr:rowOff>
    </xdr:to>
    <xdr:cxnSp macro="">
      <xdr:nvCxnSpPr>
        <xdr:cNvPr id="648" name="直線コネクタ 647"/>
        <xdr:cNvCxnSpPr/>
      </xdr:nvCxnSpPr>
      <xdr:spPr>
        <a:xfrm flipV="1">
          <a:off x="22160864" y="17139557"/>
          <a:ext cx="0" cy="1561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109</xdr:row>
      <xdr:rowOff>16346</xdr:rowOff>
    </xdr:from>
    <xdr:ext cx="469744" cy="259045"/>
    <xdr:sp macro="" textlink="">
      <xdr:nvSpPr>
        <xdr:cNvPr id="649" name="【庁舎】&#10;一人当たり面積最小値テキスト"/>
        <xdr:cNvSpPr txBox="1"/>
      </xdr:nvSpPr>
      <xdr:spPr>
        <a:xfrm>
          <a:off x="22250400" y="18704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0.107</a:t>
          </a:r>
          <a:endParaRPr kumimoji="1" lang="ja-JP" altLang="en-US" sz="1000" b="1">
            <a:latin typeface="ＭＳ Ｐゴシック"/>
          </a:endParaRPr>
        </a:p>
      </xdr:txBody>
    </xdr:sp>
    <xdr:clientData/>
  </xdr:oneCellAnchor>
  <xdr:twoCellAnchor>
    <xdr:from>
      <xdr:col>32</xdr:col>
      <xdr:colOff>98425</xdr:colOff>
      <xdr:row>109</xdr:row>
      <xdr:rowOff>12519</xdr:rowOff>
    </xdr:from>
    <xdr:to>
      <xdr:col>32</xdr:col>
      <xdr:colOff>276225</xdr:colOff>
      <xdr:row>109</xdr:row>
      <xdr:rowOff>12519</xdr:rowOff>
    </xdr:to>
    <xdr:cxnSp macro="">
      <xdr:nvCxnSpPr>
        <xdr:cNvPr id="650" name="直線コネクタ 649"/>
        <xdr:cNvCxnSpPr/>
      </xdr:nvCxnSpPr>
      <xdr:spPr>
        <a:xfrm>
          <a:off x="22072600" y="1870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112684</xdr:rowOff>
    </xdr:from>
    <xdr:ext cx="469744" cy="259045"/>
    <xdr:sp macro="" textlink="">
      <xdr:nvSpPr>
        <xdr:cNvPr id="651" name="【庁舎】&#10;一人当たり面積最大値テキスト"/>
        <xdr:cNvSpPr txBox="1"/>
      </xdr:nvSpPr>
      <xdr:spPr>
        <a:xfrm>
          <a:off x="22250400" y="1691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0.585</a:t>
          </a:r>
          <a:endParaRPr kumimoji="1" lang="ja-JP" altLang="en-US" sz="1000" b="1">
            <a:latin typeface="ＭＳ Ｐゴシック"/>
          </a:endParaRPr>
        </a:p>
      </xdr:txBody>
    </xdr:sp>
    <xdr:clientData/>
  </xdr:oneCellAnchor>
  <xdr:twoCellAnchor>
    <xdr:from>
      <xdr:col>32</xdr:col>
      <xdr:colOff>98425</xdr:colOff>
      <xdr:row>99</xdr:row>
      <xdr:rowOff>166007</xdr:rowOff>
    </xdr:from>
    <xdr:to>
      <xdr:col>32</xdr:col>
      <xdr:colOff>276225</xdr:colOff>
      <xdr:row>99</xdr:row>
      <xdr:rowOff>166007</xdr:rowOff>
    </xdr:to>
    <xdr:cxnSp macro="">
      <xdr:nvCxnSpPr>
        <xdr:cNvPr id="652" name="直線コネクタ 651"/>
        <xdr:cNvCxnSpPr/>
      </xdr:nvCxnSpPr>
      <xdr:spPr>
        <a:xfrm>
          <a:off x="22072600" y="1713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142983</xdr:rowOff>
    </xdr:from>
    <xdr:ext cx="469744" cy="259045"/>
    <xdr:sp macro="" textlink="">
      <xdr:nvSpPr>
        <xdr:cNvPr id="653" name="【庁舎】&#10;一人当たり面積平均値テキスト"/>
        <xdr:cNvSpPr txBox="1"/>
      </xdr:nvSpPr>
      <xdr:spPr>
        <a:xfrm>
          <a:off x="22250400" y="18145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0.216</a:t>
          </a:r>
          <a:endParaRPr kumimoji="1" lang="ja-JP" altLang="en-US" sz="1000" b="1">
            <a:solidFill>
              <a:srgbClr val="000080"/>
            </a:solidFill>
            <a:latin typeface="ＭＳ Ｐゴシック"/>
          </a:endParaRPr>
        </a:p>
      </xdr:txBody>
    </xdr:sp>
    <xdr:clientData/>
  </xdr:oneCellAnchor>
  <xdr:twoCellAnchor>
    <xdr:from>
      <xdr:col>32</xdr:col>
      <xdr:colOff>136525</xdr:colOff>
      <xdr:row>106</xdr:row>
      <xdr:rowOff>120106</xdr:rowOff>
    </xdr:from>
    <xdr:to>
      <xdr:col>32</xdr:col>
      <xdr:colOff>238125</xdr:colOff>
      <xdr:row>107</xdr:row>
      <xdr:rowOff>50256</xdr:rowOff>
    </xdr:to>
    <xdr:sp macro="" textlink="">
      <xdr:nvSpPr>
        <xdr:cNvPr id="654" name="フローチャート : 判断 653"/>
        <xdr:cNvSpPr/>
      </xdr:nvSpPr>
      <xdr:spPr>
        <a:xfrm>
          <a:off x="22110700" y="182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106</xdr:row>
      <xdr:rowOff>120106</xdr:rowOff>
    </xdr:from>
    <xdr:to>
      <xdr:col>31</xdr:col>
      <xdr:colOff>85725</xdr:colOff>
      <xdr:row>107</xdr:row>
      <xdr:rowOff>50256</xdr:rowOff>
    </xdr:to>
    <xdr:sp macro="" textlink="">
      <xdr:nvSpPr>
        <xdr:cNvPr id="655" name="フローチャート : 判断 654"/>
        <xdr:cNvSpPr/>
      </xdr:nvSpPr>
      <xdr:spPr>
        <a:xfrm>
          <a:off x="21272500" y="182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56" name="テキスト ボックス 65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57" name="テキスト ボックス 65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58" name="テキスト ボックス 65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59" name="テキスト ボックス 65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60" name="テキスト ボックス 65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107</xdr:row>
      <xdr:rowOff>82550</xdr:rowOff>
    </xdr:from>
    <xdr:to>
      <xdr:col>32</xdr:col>
      <xdr:colOff>238125</xdr:colOff>
      <xdr:row>108</xdr:row>
      <xdr:rowOff>12700</xdr:rowOff>
    </xdr:to>
    <xdr:sp macro="" textlink="">
      <xdr:nvSpPr>
        <xdr:cNvPr id="661" name="円/楕円 660"/>
        <xdr:cNvSpPr/>
      </xdr:nvSpPr>
      <xdr:spPr>
        <a:xfrm>
          <a:off x="22110700" y="184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107</xdr:row>
      <xdr:rowOff>60977</xdr:rowOff>
    </xdr:from>
    <xdr:ext cx="469744" cy="259045"/>
    <xdr:sp macro="" textlink="">
      <xdr:nvSpPr>
        <xdr:cNvPr id="662" name="【庁舎】&#10;一人当たり面積該当値テキスト"/>
        <xdr:cNvSpPr txBox="1"/>
      </xdr:nvSpPr>
      <xdr:spPr>
        <a:xfrm>
          <a:off x="22250400" y="1840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0.175</a:t>
          </a:r>
          <a:endParaRPr kumimoji="1" lang="ja-JP" altLang="en-US" sz="1000" b="1">
            <a:solidFill>
              <a:srgbClr val="FF0000"/>
            </a:solidFill>
            <a:latin typeface="ＭＳ Ｐゴシック"/>
          </a:endParaRPr>
        </a:p>
      </xdr:txBody>
    </xdr:sp>
    <xdr:clientData/>
  </xdr:oneCellAnchor>
  <xdr:oneCellAnchor>
    <xdr:from>
      <xdr:col>30</xdr:col>
      <xdr:colOff>473152</xdr:colOff>
      <xdr:row>105</xdr:row>
      <xdr:rowOff>66783</xdr:rowOff>
    </xdr:from>
    <xdr:ext cx="469744" cy="259045"/>
    <xdr:sp macro="" textlink="">
      <xdr:nvSpPr>
        <xdr:cNvPr id="663" name="n_1aveValue【庁舎】&#10;一人当たり面積"/>
        <xdr:cNvSpPr txBox="1"/>
      </xdr:nvSpPr>
      <xdr:spPr>
        <a:xfrm>
          <a:off x="21075727" y="18069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0.216</a:t>
          </a:r>
          <a:endParaRPr kumimoji="1" lang="ja-JP" altLang="en-US" sz="1000" b="1">
            <a:solidFill>
              <a:srgbClr val="00008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64" name="正方形/長方形 66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65" name="正方形/長方形 66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66" name="テキスト ボックス 66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　</a:t>
          </a:r>
          <a:r>
            <a:rPr kumimoji="1" lang="en-US" altLang="ja-JP" sz="1050">
              <a:solidFill>
                <a:schemeClr val="dk1"/>
              </a:solidFill>
              <a:effectLst/>
              <a:latin typeface="+mn-lt"/>
              <a:ea typeface="+mn-ea"/>
              <a:cs typeface="+mn-cs"/>
            </a:rPr>
            <a:t>【</a:t>
          </a:r>
          <a:r>
            <a:rPr kumimoji="1" lang="ja-JP" altLang="ja-JP" sz="1050">
              <a:solidFill>
                <a:schemeClr val="dk1"/>
              </a:solidFill>
              <a:effectLst/>
              <a:latin typeface="+mn-lt"/>
              <a:ea typeface="+mn-ea"/>
              <a:cs typeface="+mn-cs"/>
            </a:rPr>
            <a:t>図書館</a:t>
          </a:r>
          <a:r>
            <a:rPr kumimoji="1" lang="en-US" altLang="ja-JP" sz="1050">
              <a:solidFill>
                <a:schemeClr val="dk1"/>
              </a:solidFill>
              <a:effectLst/>
              <a:latin typeface="+mn-lt"/>
              <a:ea typeface="+mn-ea"/>
              <a:cs typeface="+mn-cs"/>
            </a:rPr>
            <a:t>】</a:t>
          </a:r>
          <a:r>
            <a:rPr kumimoji="1" lang="ja-JP" altLang="ja-JP" sz="1050">
              <a:solidFill>
                <a:schemeClr val="dk1"/>
              </a:solidFill>
              <a:effectLst/>
              <a:latin typeface="+mn-lt"/>
              <a:ea typeface="+mn-ea"/>
              <a:cs typeface="+mn-cs"/>
            </a:rPr>
            <a:t>の有形固定資産減価償却率が</a:t>
          </a:r>
          <a:r>
            <a:rPr kumimoji="1" lang="en-US" altLang="ja-JP" sz="1050">
              <a:solidFill>
                <a:schemeClr val="dk1"/>
              </a:solidFill>
              <a:effectLst/>
              <a:latin typeface="+mn-lt"/>
              <a:ea typeface="+mn-ea"/>
              <a:cs typeface="+mn-cs"/>
            </a:rPr>
            <a:t>63.9</a:t>
          </a:r>
          <a:r>
            <a:rPr kumimoji="1" lang="ja-JP" altLang="ja-JP" sz="1050">
              <a:solidFill>
                <a:schemeClr val="dk1"/>
              </a:solidFill>
              <a:effectLst/>
              <a:latin typeface="+mn-lt"/>
              <a:ea typeface="+mn-ea"/>
              <a:cs typeface="+mn-cs"/>
            </a:rPr>
            <a:t>％と類似団体平均よりも高くなっているのは、平成</a:t>
          </a:r>
          <a:r>
            <a:rPr kumimoji="1" lang="en-US" altLang="ja-JP" sz="1050">
              <a:solidFill>
                <a:schemeClr val="dk1"/>
              </a:solidFill>
              <a:effectLst/>
              <a:latin typeface="+mn-lt"/>
              <a:ea typeface="+mn-ea"/>
              <a:cs typeface="+mn-cs"/>
            </a:rPr>
            <a:t>28</a:t>
          </a:r>
          <a:r>
            <a:rPr kumimoji="1" lang="ja-JP" altLang="ja-JP" sz="1050">
              <a:solidFill>
                <a:schemeClr val="dk1"/>
              </a:solidFill>
              <a:effectLst/>
              <a:latin typeface="+mn-lt"/>
              <a:ea typeface="+mn-ea"/>
              <a:cs typeface="+mn-cs"/>
            </a:rPr>
            <a:t>年度に中央図書館を一部増築したものの、全面的な改修を未だ行っていないことによる。今後は個別施設計画に基づき長寿命化に取り組んでいく。</a:t>
          </a:r>
          <a:endParaRPr lang="ja-JP" altLang="ja-JP" sz="1050">
            <a:effectLst/>
          </a:endParaRPr>
        </a:p>
        <a:p>
          <a:r>
            <a:rPr kumimoji="1" lang="ja-JP" altLang="ja-JP" sz="1050">
              <a:solidFill>
                <a:schemeClr val="dk1"/>
              </a:solidFill>
              <a:effectLst/>
              <a:latin typeface="+mn-lt"/>
              <a:ea typeface="+mn-ea"/>
              <a:cs typeface="+mn-cs"/>
            </a:rPr>
            <a:t>　</a:t>
          </a:r>
          <a:r>
            <a:rPr kumimoji="1" lang="en-US" altLang="ja-JP" sz="1050">
              <a:solidFill>
                <a:schemeClr val="dk1"/>
              </a:solidFill>
              <a:effectLst/>
              <a:latin typeface="+mn-lt"/>
              <a:ea typeface="+mn-ea"/>
              <a:cs typeface="+mn-cs"/>
            </a:rPr>
            <a:t>【</a:t>
          </a:r>
          <a:r>
            <a:rPr kumimoji="1" lang="ja-JP" altLang="ja-JP" sz="1050">
              <a:solidFill>
                <a:schemeClr val="dk1"/>
              </a:solidFill>
              <a:effectLst/>
              <a:latin typeface="+mn-lt"/>
              <a:ea typeface="+mn-ea"/>
              <a:cs typeface="+mn-cs"/>
            </a:rPr>
            <a:t>体育館・プール</a:t>
          </a:r>
          <a:r>
            <a:rPr kumimoji="1" lang="en-US" altLang="ja-JP" sz="1050">
              <a:solidFill>
                <a:schemeClr val="dk1"/>
              </a:solidFill>
              <a:effectLst/>
              <a:latin typeface="+mn-lt"/>
              <a:ea typeface="+mn-ea"/>
              <a:cs typeface="+mn-cs"/>
            </a:rPr>
            <a:t>】</a:t>
          </a:r>
          <a:r>
            <a:rPr kumimoji="1" lang="ja-JP" altLang="ja-JP" sz="1050">
              <a:solidFill>
                <a:schemeClr val="dk1"/>
              </a:solidFill>
              <a:effectLst/>
              <a:latin typeface="+mn-lt"/>
              <a:ea typeface="+mn-ea"/>
              <a:cs typeface="+mn-cs"/>
            </a:rPr>
            <a:t>の有形固定資産減価償却率が</a:t>
          </a:r>
          <a:r>
            <a:rPr kumimoji="1" lang="en-US" altLang="ja-JP" sz="1050">
              <a:solidFill>
                <a:schemeClr val="dk1"/>
              </a:solidFill>
              <a:effectLst/>
              <a:latin typeface="+mn-lt"/>
              <a:ea typeface="+mn-ea"/>
              <a:cs typeface="+mn-cs"/>
            </a:rPr>
            <a:t>75.4</a:t>
          </a:r>
          <a:r>
            <a:rPr kumimoji="1" lang="ja-JP" altLang="ja-JP" sz="1050">
              <a:solidFill>
                <a:schemeClr val="dk1"/>
              </a:solidFill>
              <a:effectLst/>
              <a:latin typeface="+mn-lt"/>
              <a:ea typeface="+mn-ea"/>
              <a:cs typeface="+mn-cs"/>
            </a:rPr>
            <a:t>％と類似団体平均よりも高くなっているのは、市民体育館（築</a:t>
          </a:r>
          <a:r>
            <a:rPr kumimoji="1" lang="en-US" altLang="ja-JP" sz="1050">
              <a:solidFill>
                <a:schemeClr val="dk1"/>
              </a:solidFill>
              <a:effectLst/>
              <a:latin typeface="+mn-lt"/>
              <a:ea typeface="+mn-ea"/>
              <a:cs typeface="+mn-cs"/>
            </a:rPr>
            <a:t>53</a:t>
          </a:r>
          <a:r>
            <a:rPr kumimoji="1" lang="ja-JP" altLang="ja-JP" sz="1050">
              <a:solidFill>
                <a:schemeClr val="dk1"/>
              </a:solidFill>
              <a:effectLst/>
              <a:latin typeface="+mn-lt"/>
              <a:ea typeface="+mn-ea"/>
              <a:cs typeface="+mn-cs"/>
            </a:rPr>
            <a:t>年）、旧大館市の地区体育館（平均築</a:t>
          </a:r>
          <a:r>
            <a:rPr kumimoji="1" lang="en-US" altLang="ja-JP" sz="1050">
              <a:solidFill>
                <a:schemeClr val="dk1"/>
              </a:solidFill>
              <a:effectLst/>
              <a:latin typeface="+mn-lt"/>
              <a:ea typeface="+mn-ea"/>
              <a:cs typeface="+mn-cs"/>
            </a:rPr>
            <a:t>34</a:t>
          </a:r>
          <a:r>
            <a:rPr kumimoji="1" lang="ja-JP" altLang="ja-JP" sz="1050">
              <a:solidFill>
                <a:schemeClr val="dk1"/>
              </a:solidFill>
              <a:effectLst/>
              <a:latin typeface="+mn-lt"/>
              <a:ea typeface="+mn-ea"/>
              <a:cs typeface="+mn-cs"/>
            </a:rPr>
            <a:t>年）の老朽化が原因である。市民体育館は平成</a:t>
          </a:r>
          <a:r>
            <a:rPr kumimoji="1" lang="en-US" altLang="ja-JP" sz="1050">
              <a:solidFill>
                <a:schemeClr val="dk1"/>
              </a:solidFill>
              <a:effectLst/>
              <a:latin typeface="+mn-lt"/>
              <a:ea typeface="+mn-ea"/>
              <a:cs typeface="+mn-cs"/>
            </a:rPr>
            <a:t>30</a:t>
          </a:r>
          <a:r>
            <a:rPr kumimoji="1" lang="ja-JP" altLang="ja-JP" sz="1050">
              <a:solidFill>
                <a:schemeClr val="dk1"/>
              </a:solidFill>
              <a:effectLst/>
              <a:latin typeface="+mn-lt"/>
              <a:ea typeface="+mn-ea"/>
              <a:cs typeface="+mn-cs"/>
            </a:rPr>
            <a:t>年度に解体する予定であり、比率の改善が見込まれるほか、他の施設も個別施設計画に基づき長寿命化に取り組んでいく。</a:t>
          </a:r>
          <a:endParaRPr lang="ja-JP" altLang="ja-JP" sz="1050">
            <a:effectLst/>
          </a:endParaRPr>
        </a:p>
        <a:p>
          <a:pPr eaLnBrk="1" fontAlgn="auto" latinLnBrk="0" hangingPunct="1"/>
          <a:r>
            <a:rPr kumimoji="1" lang="ja-JP" altLang="ja-JP" sz="1050">
              <a:solidFill>
                <a:schemeClr val="dk1"/>
              </a:solidFill>
              <a:effectLst/>
              <a:latin typeface="+mn-lt"/>
              <a:ea typeface="+mn-ea"/>
              <a:cs typeface="+mn-cs"/>
            </a:rPr>
            <a:t>　</a:t>
          </a:r>
          <a:r>
            <a:rPr kumimoji="1" lang="en-US" altLang="ja-JP" sz="1050">
              <a:solidFill>
                <a:schemeClr val="dk1"/>
              </a:solidFill>
              <a:effectLst/>
              <a:latin typeface="+mn-lt"/>
              <a:ea typeface="+mn-ea"/>
              <a:cs typeface="+mn-cs"/>
            </a:rPr>
            <a:t>【</a:t>
          </a:r>
          <a:r>
            <a:rPr kumimoji="1" lang="ja-JP" altLang="ja-JP" sz="1050">
              <a:solidFill>
                <a:schemeClr val="dk1"/>
              </a:solidFill>
              <a:effectLst/>
              <a:latin typeface="+mn-lt"/>
              <a:ea typeface="+mn-ea"/>
              <a:cs typeface="+mn-cs"/>
            </a:rPr>
            <a:t>市民会館</a:t>
          </a:r>
          <a:r>
            <a:rPr kumimoji="1" lang="en-US" altLang="ja-JP" sz="1050">
              <a:solidFill>
                <a:schemeClr val="dk1"/>
              </a:solidFill>
              <a:effectLst/>
              <a:latin typeface="+mn-lt"/>
              <a:ea typeface="+mn-ea"/>
              <a:cs typeface="+mn-cs"/>
            </a:rPr>
            <a:t>】</a:t>
          </a:r>
          <a:r>
            <a:rPr kumimoji="1" lang="ja-JP" altLang="ja-JP" sz="1050">
              <a:solidFill>
                <a:schemeClr val="dk1"/>
              </a:solidFill>
              <a:effectLst/>
              <a:latin typeface="+mn-lt"/>
              <a:ea typeface="+mn-ea"/>
              <a:cs typeface="+mn-cs"/>
            </a:rPr>
            <a:t>の有形固定資産減価償却率が</a:t>
          </a:r>
          <a:r>
            <a:rPr kumimoji="1" lang="en-US" altLang="ja-JP" sz="1050">
              <a:solidFill>
                <a:schemeClr val="dk1"/>
              </a:solidFill>
              <a:effectLst/>
              <a:latin typeface="+mn-lt"/>
              <a:ea typeface="+mn-ea"/>
              <a:cs typeface="+mn-cs"/>
            </a:rPr>
            <a:t>71.6</a:t>
          </a:r>
          <a:r>
            <a:rPr kumimoji="1" lang="ja-JP" altLang="ja-JP" sz="1050">
              <a:solidFill>
                <a:schemeClr val="dk1"/>
              </a:solidFill>
              <a:effectLst/>
              <a:latin typeface="+mn-lt"/>
              <a:ea typeface="+mn-ea"/>
              <a:cs typeface="+mn-cs"/>
            </a:rPr>
            <a:t>％と類似団体平均よりも高くなっているのは、市民文化会館が築</a:t>
          </a:r>
          <a:r>
            <a:rPr kumimoji="1" lang="en-US" altLang="ja-JP" sz="1050">
              <a:solidFill>
                <a:schemeClr val="dk1"/>
              </a:solidFill>
              <a:effectLst/>
              <a:latin typeface="+mn-lt"/>
              <a:ea typeface="+mn-ea"/>
              <a:cs typeface="+mn-cs"/>
            </a:rPr>
            <a:t>35</a:t>
          </a:r>
          <a:r>
            <a:rPr kumimoji="1" lang="ja-JP" altLang="ja-JP" sz="1050">
              <a:solidFill>
                <a:schemeClr val="dk1"/>
              </a:solidFill>
              <a:effectLst/>
              <a:latin typeface="+mn-lt"/>
              <a:ea typeface="+mn-ea"/>
              <a:cs typeface="+mn-cs"/>
            </a:rPr>
            <a:t>年経過していることによる。今後は計画的な改修工事による長寿命化に取り組んでいく。</a:t>
          </a:r>
          <a:endParaRPr lang="ja-JP" altLang="ja-JP" sz="1050">
            <a:effectLst/>
          </a:endParaRPr>
        </a:p>
        <a:p>
          <a:r>
            <a:rPr kumimoji="1" lang="ja-JP" altLang="ja-JP" sz="1050">
              <a:solidFill>
                <a:schemeClr val="dk1"/>
              </a:solidFill>
              <a:effectLst/>
              <a:latin typeface="+mn-lt"/>
              <a:ea typeface="+mn-ea"/>
              <a:cs typeface="+mn-cs"/>
            </a:rPr>
            <a:t>　</a:t>
          </a:r>
          <a:r>
            <a:rPr kumimoji="1" lang="en-US" altLang="ja-JP" sz="1050">
              <a:solidFill>
                <a:schemeClr val="dk1"/>
              </a:solidFill>
              <a:effectLst/>
              <a:latin typeface="+mn-lt"/>
              <a:ea typeface="+mn-ea"/>
              <a:cs typeface="+mn-cs"/>
            </a:rPr>
            <a:t>【</a:t>
          </a:r>
          <a:r>
            <a:rPr kumimoji="1" lang="ja-JP" altLang="ja-JP" sz="1050">
              <a:solidFill>
                <a:schemeClr val="dk1"/>
              </a:solidFill>
              <a:effectLst/>
              <a:latin typeface="+mn-lt"/>
              <a:ea typeface="+mn-ea"/>
              <a:cs typeface="+mn-cs"/>
            </a:rPr>
            <a:t>一般廃棄物処理施設</a:t>
          </a:r>
          <a:r>
            <a:rPr kumimoji="1" lang="en-US" altLang="ja-JP" sz="1050">
              <a:solidFill>
                <a:schemeClr val="dk1"/>
              </a:solidFill>
              <a:effectLst/>
              <a:latin typeface="+mn-lt"/>
              <a:ea typeface="+mn-ea"/>
              <a:cs typeface="+mn-cs"/>
            </a:rPr>
            <a:t>】</a:t>
          </a:r>
          <a:r>
            <a:rPr kumimoji="1" lang="ja-JP" altLang="ja-JP" sz="1050">
              <a:solidFill>
                <a:schemeClr val="dk1"/>
              </a:solidFill>
              <a:effectLst/>
              <a:latin typeface="+mn-lt"/>
              <a:ea typeface="+mn-ea"/>
              <a:cs typeface="+mn-cs"/>
            </a:rPr>
            <a:t>の有形固定資産減価償却率が</a:t>
          </a:r>
          <a:r>
            <a:rPr kumimoji="1" lang="en-US" altLang="ja-JP" sz="1050">
              <a:solidFill>
                <a:schemeClr val="dk1"/>
              </a:solidFill>
              <a:effectLst/>
              <a:latin typeface="+mn-lt"/>
              <a:ea typeface="+mn-ea"/>
              <a:cs typeface="+mn-cs"/>
            </a:rPr>
            <a:t>95.2</a:t>
          </a:r>
          <a:r>
            <a:rPr kumimoji="1" lang="ja-JP" altLang="ja-JP" sz="1050">
              <a:solidFill>
                <a:schemeClr val="dk1"/>
              </a:solidFill>
              <a:effectLst/>
              <a:latin typeface="+mn-lt"/>
              <a:ea typeface="+mn-ea"/>
              <a:cs typeface="+mn-cs"/>
            </a:rPr>
            <a:t>％、一人当たり有形固定資産（償却資産）額が</a:t>
          </a:r>
          <a:r>
            <a:rPr kumimoji="1" lang="en-US" altLang="ja-JP" sz="1050">
              <a:solidFill>
                <a:schemeClr val="dk1"/>
              </a:solidFill>
              <a:effectLst/>
              <a:latin typeface="+mn-lt"/>
              <a:ea typeface="+mn-ea"/>
              <a:cs typeface="+mn-cs"/>
            </a:rPr>
            <a:t>28,557</a:t>
          </a:r>
          <a:r>
            <a:rPr kumimoji="1" lang="ja-JP" altLang="ja-JP" sz="1050">
              <a:solidFill>
                <a:schemeClr val="dk1"/>
              </a:solidFill>
              <a:effectLst/>
              <a:latin typeface="+mn-lt"/>
              <a:ea typeface="+mn-ea"/>
              <a:cs typeface="+mn-cs"/>
            </a:rPr>
            <a:t>円と類似団体平均より突出しているのは、粗大ごみ処理施設が築</a:t>
          </a:r>
          <a:r>
            <a:rPr kumimoji="1" lang="en-US" altLang="ja-JP" sz="1050">
              <a:solidFill>
                <a:schemeClr val="dk1"/>
              </a:solidFill>
              <a:effectLst/>
              <a:latin typeface="+mn-lt"/>
              <a:ea typeface="+mn-ea"/>
              <a:cs typeface="+mn-cs"/>
            </a:rPr>
            <a:t>38</a:t>
          </a:r>
          <a:r>
            <a:rPr kumimoji="1" lang="ja-JP" altLang="ja-JP" sz="1050">
              <a:solidFill>
                <a:schemeClr val="dk1"/>
              </a:solidFill>
              <a:effectLst/>
              <a:latin typeface="+mn-lt"/>
              <a:ea typeface="+mn-ea"/>
              <a:cs typeface="+mn-cs"/>
            </a:rPr>
            <a:t>年、し尿処理場が築</a:t>
          </a:r>
          <a:r>
            <a:rPr kumimoji="1" lang="en-US" altLang="ja-JP" sz="1050">
              <a:solidFill>
                <a:schemeClr val="dk1"/>
              </a:solidFill>
              <a:effectLst/>
              <a:latin typeface="+mn-lt"/>
              <a:ea typeface="+mn-ea"/>
              <a:cs typeface="+mn-cs"/>
            </a:rPr>
            <a:t>32</a:t>
          </a:r>
          <a:r>
            <a:rPr kumimoji="1" lang="ja-JP" altLang="ja-JP" sz="1050">
              <a:solidFill>
                <a:schemeClr val="dk1"/>
              </a:solidFill>
              <a:effectLst/>
              <a:latin typeface="+mn-lt"/>
              <a:ea typeface="+mn-ea"/>
              <a:cs typeface="+mn-cs"/>
            </a:rPr>
            <a:t>年となっているためである。今後は広域圏単位でのし尿処理場の整備に取り組みつつ粗大ごみ処理施設の長寿命化を図っていく。</a:t>
          </a:r>
          <a:endParaRPr lang="ja-JP" altLang="ja-JP" sz="1050">
            <a:effectLst/>
          </a:endParaRPr>
        </a:p>
        <a:p>
          <a:r>
            <a:rPr kumimoji="1" lang="ja-JP" altLang="ja-JP" sz="1050">
              <a:solidFill>
                <a:schemeClr val="dk1"/>
              </a:solidFill>
              <a:effectLst/>
              <a:latin typeface="+mn-lt"/>
              <a:ea typeface="+mn-ea"/>
              <a:cs typeface="+mn-cs"/>
            </a:rPr>
            <a:t>　</a:t>
          </a:r>
          <a:r>
            <a:rPr kumimoji="1" lang="en-US" altLang="ja-JP" sz="1050">
              <a:solidFill>
                <a:schemeClr val="dk1"/>
              </a:solidFill>
              <a:effectLst/>
              <a:latin typeface="+mn-lt"/>
              <a:ea typeface="+mn-ea"/>
              <a:cs typeface="+mn-cs"/>
            </a:rPr>
            <a:t>【</a:t>
          </a:r>
          <a:r>
            <a:rPr kumimoji="1" lang="ja-JP" altLang="ja-JP" sz="1050">
              <a:solidFill>
                <a:schemeClr val="dk1"/>
              </a:solidFill>
              <a:effectLst/>
              <a:latin typeface="+mn-lt"/>
              <a:ea typeface="+mn-ea"/>
              <a:cs typeface="+mn-cs"/>
            </a:rPr>
            <a:t>保健センター・保健所</a:t>
          </a:r>
          <a:r>
            <a:rPr kumimoji="1" lang="en-US" altLang="ja-JP" sz="1050">
              <a:solidFill>
                <a:schemeClr val="dk1"/>
              </a:solidFill>
              <a:effectLst/>
              <a:latin typeface="+mn-lt"/>
              <a:ea typeface="+mn-ea"/>
              <a:cs typeface="+mn-cs"/>
            </a:rPr>
            <a:t>】</a:t>
          </a:r>
          <a:r>
            <a:rPr kumimoji="1" lang="ja-JP" altLang="ja-JP" sz="1050">
              <a:solidFill>
                <a:schemeClr val="dk1"/>
              </a:solidFill>
              <a:effectLst/>
              <a:latin typeface="+mn-lt"/>
              <a:ea typeface="+mn-ea"/>
              <a:cs typeface="+mn-cs"/>
            </a:rPr>
            <a:t>の有形固定資産減価償却率が</a:t>
          </a:r>
          <a:r>
            <a:rPr kumimoji="1" lang="en-US" altLang="ja-JP" sz="1050">
              <a:solidFill>
                <a:schemeClr val="dk1"/>
              </a:solidFill>
              <a:effectLst/>
              <a:latin typeface="+mn-lt"/>
              <a:ea typeface="+mn-ea"/>
              <a:cs typeface="+mn-cs"/>
            </a:rPr>
            <a:t>84.2</a:t>
          </a:r>
          <a:r>
            <a:rPr kumimoji="1" lang="ja-JP" altLang="ja-JP" sz="1050">
              <a:solidFill>
                <a:schemeClr val="dk1"/>
              </a:solidFill>
              <a:effectLst/>
              <a:latin typeface="+mn-lt"/>
              <a:ea typeface="+mn-ea"/>
              <a:cs typeface="+mn-cs"/>
            </a:rPr>
            <a:t>％と類似団体平均よりも高くなっているのは、保健センターが築</a:t>
          </a:r>
          <a:r>
            <a:rPr kumimoji="1" lang="en-US" altLang="ja-JP" sz="1050">
              <a:solidFill>
                <a:schemeClr val="dk1"/>
              </a:solidFill>
              <a:effectLst/>
              <a:latin typeface="+mn-lt"/>
              <a:ea typeface="+mn-ea"/>
              <a:cs typeface="+mn-cs"/>
            </a:rPr>
            <a:t>36</a:t>
          </a:r>
          <a:r>
            <a:rPr kumimoji="1" lang="ja-JP" altLang="ja-JP" sz="1050">
              <a:solidFill>
                <a:schemeClr val="dk1"/>
              </a:solidFill>
              <a:effectLst/>
              <a:latin typeface="+mn-lt"/>
              <a:ea typeface="+mn-ea"/>
              <a:cs typeface="+mn-cs"/>
            </a:rPr>
            <a:t>年経過していることによる。今後は保健センターの耐震診断を行い、施設の管理方法について検討していく。</a:t>
          </a:r>
          <a:endParaRPr lang="ja-JP" altLang="ja-JP" sz="1050">
            <a:effectLst/>
          </a:endParaRPr>
        </a:p>
        <a:p>
          <a:r>
            <a:rPr kumimoji="1" lang="ja-JP" altLang="ja-JP" sz="1050">
              <a:solidFill>
                <a:schemeClr val="dk1"/>
              </a:solidFill>
              <a:effectLst/>
              <a:latin typeface="+mn-lt"/>
              <a:ea typeface="+mn-ea"/>
              <a:cs typeface="+mn-cs"/>
            </a:rPr>
            <a:t>　</a:t>
          </a:r>
          <a:r>
            <a:rPr kumimoji="1" lang="en-US" altLang="ja-JP" sz="1050">
              <a:solidFill>
                <a:schemeClr val="dk1"/>
              </a:solidFill>
              <a:effectLst/>
              <a:latin typeface="+mn-lt"/>
              <a:ea typeface="+mn-ea"/>
              <a:cs typeface="+mn-cs"/>
            </a:rPr>
            <a:t>【</a:t>
          </a:r>
          <a:r>
            <a:rPr kumimoji="1" lang="ja-JP" altLang="en-US" sz="1050">
              <a:solidFill>
                <a:schemeClr val="dk1"/>
              </a:solidFill>
              <a:effectLst/>
              <a:latin typeface="+mn-lt"/>
              <a:ea typeface="+mn-ea"/>
              <a:cs typeface="+mn-cs"/>
            </a:rPr>
            <a:t>消防施設</a:t>
          </a:r>
          <a:r>
            <a:rPr kumimoji="1" lang="en-US" altLang="ja-JP" sz="1050">
              <a:solidFill>
                <a:schemeClr val="dk1"/>
              </a:solidFill>
              <a:effectLst/>
              <a:latin typeface="+mn-lt"/>
              <a:ea typeface="+mn-ea"/>
              <a:cs typeface="+mn-cs"/>
            </a:rPr>
            <a:t>】</a:t>
          </a:r>
          <a:r>
            <a:rPr kumimoji="1" lang="ja-JP" altLang="ja-JP" sz="1050">
              <a:solidFill>
                <a:schemeClr val="dk1"/>
              </a:solidFill>
              <a:effectLst/>
              <a:latin typeface="+mn-lt"/>
              <a:ea typeface="+mn-ea"/>
              <a:cs typeface="+mn-cs"/>
            </a:rPr>
            <a:t>の有形固定資産減価償却率が</a:t>
          </a:r>
          <a:r>
            <a:rPr kumimoji="1" lang="en-US" altLang="ja-JP" sz="1050">
              <a:solidFill>
                <a:schemeClr val="dk1"/>
              </a:solidFill>
              <a:effectLst/>
              <a:latin typeface="+mn-lt"/>
              <a:ea typeface="+mn-ea"/>
              <a:cs typeface="+mn-cs"/>
            </a:rPr>
            <a:t>60.6</a:t>
          </a:r>
          <a:r>
            <a:rPr kumimoji="1" lang="ja-JP" altLang="ja-JP" sz="1050">
              <a:solidFill>
                <a:schemeClr val="dk1"/>
              </a:solidFill>
              <a:effectLst/>
              <a:latin typeface="+mn-lt"/>
              <a:ea typeface="+mn-ea"/>
              <a:cs typeface="+mn-cs"/>
            </a:rPr>
            <a:t>％と類似団体平均よりも高くなっているのは、</a:t>
          </a:r>
          <a:r>
            <a:rPr kumimoji="1" lang="ja-JP" altLang="en-US" sz="1050">
              <a:solidFill>
                <a:schemeClr val="dk1"/>
              </a:solidFill>
              <a:effectLst/>
              <a:latin typeface="+mn-lt"/>
              <a:ea typeface="+mn-ea"/>
              <a:cs typeface="+mn-cs"/>
            </a:rPr>
            <a:t>消防本部及び各分署が</a:t>
          </a:r>
          <a:r>
            <a:rPr kumimoji="1" lang="ja-JP" altLang="ja-JP" sz="1050">
              <a:solidFill>
                <a:schemeClr val="dk1"/>
              </a:solidFill>
              <a:effectLst/>
              <a:latin typeface="+mn-lt"/>
              <a:ea typeface="+mn-ea"/>
              <a:cs typeface="+mn-cs"/>
            </a:rPr>
            <a:t>築</a:t>
          </a:r>
          <a:r>
            <a:rPr kumimoji="1" lang="en-US" altLang="ja-JP" sz="1050">
              <a:solidFill>
                <a:schemeClr val="dk1"/>
              </a:solidFill>
              <a:effectLst/>
              <a:latin typeface="+mn-lt"/>
              <a:ea typeface="+mn-ea"/>
              <a:cs typeface="+mn-cs"/>
            </a:rPr>
            <a:t>40</a:t>
          </a:r>
          <a:r>
            <a:rPr kumimoji="1" lang="ja-JP" altLang="ja-JP" sz="1050">
              <a:solidFill>
                <a:schemeClr val="dk1"/>
              </a:solidFill>
              <a:effectLst/>
              <a:latin typeface="+mn-lt"/>
              <a:ea typeface="+mn-ea"/>
              <a:cs typeface="+mn-cs"/>
            </a:rPr>
            <a:t>年</a:t>
          </a:r>
          <a:r>
            <a:rPr kumimoji="1" lang="ja-JP" altLang="en-US" sz="1050">
              <a:solidFill>
                <a:schemeClr val="dk1"/>
              </a:solidFill>
              <a:effectLst/>
              <a:latin typeface="+mn-lt"/>
              <a:ea typeface="+mn-ea"/>
              <a:cs typeface="+mn-cs"/>
            </a:rPr>
            <a:t>以上</a:t>
          </a:r>
          <a:r>
            <a:rPr kumimoji="1" lang="ja-JP" altLang="ja-JP" sz="1050">
              <a:solidFill>
                <a:schemeClr val="dk1"/>
              </a:solidFill>
              <a:effectLst/>
              <a:latin typeface="+mn-lt"/>
              <a:ea typeface="+mn-ea"/>
              <a:cs typeface="+mn-cs"/>
            </a:rPr>
            <a:t>経過していることによる。今後は個別施設計画に基づき長寿命化に取り組んでいく。</a:t>
          </a:r>
          <a:endParaRPr lang="ja-JP" altLang="ja-JP" sz="1050">
            <a:effectLst/>
          </a:endParaRPr>
        </a:p>
        <a:p>
          <a:r>
            <a:rPr kumimoji="1" lang="ja-JP" altLang="ja-JP" sz="1050">
              <a:solidFill>
                <a:schemeClr val="dk1"/>
              </a:solidFill>
              <a:effectLst/>
              <a:latin typeface="+mn-lt"/>
              <a:ea typeface="+mn-ea"/>
              <a:cs typeface="+mn-cs"/>
            </a:rPr>
            <a:t>　</a:t>
          </a:r>
          <a:r>
            <a:rPr kumimoji="1" lang="en-US" altLang="ja-JP" sz="1050">
              <a:solidFill>
                <a:schemeClr val="dk1"/>
              </a:solidFill>
              <a:effectLst/>
              <a:latin typeface="+mn-lt"/>
              <a:ea typeface="+mn-ea"/>
              <a:cs typeface="+mn-cs"/>
            </a:rPr>
            <a:t>【</a:t>
          </a:r>
          <a:r>
            <a:rPr kumimoji="1" lang="ja-JP" altLang="ja-JP" sz="1050">
              <a:solidFill>
                <a:schemeClr val="dk1"/>
              </a:solidFill>
              <a:effectLst/>
              <a:latin typeface="+mn-lt"/>
              <a:ea typeface="+mn-ea"/>
              <a:cs typeface="+mn-cs"/>
            </a:rPr>
            <a:t>庁舎</a:t>
          </a:r>
          <a:r>
            <a:rPr kumimoji="1" lang="en-US" altLang="ja-JP" sz="1050">
              <a:solidFill>
                <a:schemeClr val="dk1"/>
              </a:solidFill>
              <a:effectLst/>
              <a:latin typeface="+mn-lt"/>
              <a:ea typeface="+mn-ea"/>
              <a:cs typeface="+mn-cs"/>
            </a:rPr>
            <a:t>】</a:t>
          </a:r>
          <a:r>
            <a:rPr kumimoji="1" lang="ja-JP" altLang="ja-JP" sz="1050">
              <a:solidFill>
                <a:schemeClr val="dk1"/>
              </a:solidFill>
              <a:effectLst/>
              <a:latin typeface="+mn-lt"/>
              <a:ea typeface="+mn-ea"/>
              <a:cs typeface="+mn-cs"/>
            </a:rPr>
            <a:t>の有形固定資産減価償却率が</a:t>
          </a:r>
          <a:r>
            <a:rPr kumimoji="1" lang="en-US" altLang="ja-JP" sz="1050">
              <a:solidFill>
                <a:schemeClr val="dk1"/>
              </a:solidFill>
              <a:effectLst/>
              <a:latin typeface="+mn-lt"/>
              <a:ea typeface="+mn-ea"/>
              <a:cs typeface="+mn-cs"/>
            </a:rPr>
            <a:t>52.1</a:t>
          </a:r>
          <a:r>
            <a:rPr kumimoji="1" lang="ja-JP" altLang="ja-JP" sz="1050">
              <a:solidFill>
                <a:schemeClr val="dk1"/>
              </a:solidFill>
              <a:effectLst/>
              <a:latin typeface="+mn-lt"/>
              <a:ea typeface="+mn-ea"/>
              <a:cs typeface="+mn-cs"/>
            </a:rPr>
            <a:t>％と類似団体平均を下回っているが、本庁舎が築</a:t>
          </a:r>
          <a:r>
            <a:rPr kumimoji="1" lang="en-US" altLang="ja-JP" sz="1050">
              <a:solidFill>
                <a:schemeClr val="dk1"/>
              </a:solidFill>
              <a:effectLst/>
              <a:latin typeface="+mn-lt"/>
              <a:ea typeface="+mn-ea"/>
              <a:cs typeface="+mn-cs"/>
            </a:rPr>
            <a:t>62</a:t>
          </a:r>
          <a:r>
            <a:rPr kumimoji="1" lang="ja-JP" altLang="ja-JP" sz="1050">
              <a:solidFill>
                <a:schemeClr val="dk1"/>
              </a:solidFill>
              <a:effectLst/>
              <a:latin typeface="+mn-lt"/>
              <a:ea typeface="+mn-ea"/>
              <a:cs typeface="+mn-cs"/>
            </a:rPr>
            <a:t>年と老朽化が著しい状態にある。今後は平成</a:t>
          </a:r>
          <a:r>
            <a:rPr kumimoji="1" lang="en-US" altLang="ja-JP" sz="1050">
              <a:solidFill>
                <a:schemeClr val="dk1"/>
              </a:solidFill>
              <a:effectLst/>
              <a:latin typeface="+mn-lt"/>
              <a:ea typeface="+mn-ea"/>
              <a:cs typeface="+mn-cs"/>
            </a:rPr>
            <a:t>32</a:t>
          </a:r>
          <a:r>
            <a:rPr kumimoji="1" lang="ja-JP" altLang="ja-JP" sz="1050">
              <a:solidFill>
                <a:schemeClr val="dk1"/>
              </a:solidFill>
              <a:effectLst/>
              <a:latin typeface="+mn-lt"/>
              <a:ea typeface="+mn-ea"/>
              <a:cs typeface="+mn-cs"/>
            </a:rPr>
            <a:t>年度に本庁舎の建替え事業を実施するため数値は改善する見通しである。</a:t>
          </a:r>
          <a:endParaRPr lang="ja-JP" altLang="ja-JP" sz="105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秋田県大館市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74,705
74,434
913.22
37,171,442
35,838,874
1,216,925
22,080,513
30,623,097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9.4
74.2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88/93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000">
              <a:solidFill>
                <a:sysClr val="windowText" lastClr="000000"/>
              </a:solidFill>
              <a:effectLst/>
              <a:latin typeface="+mn-lt"/>
              <a:ea typeface="+mn-ea"/>
              <a:cs typeface="+mn-cs"/>
            </a:rPr>
            <a:t>　過去</a:t>
          </a:r>
          <a:r>
            <a:rPr lang="en-US" altLang="ja-JP" sz="1000">
              <a:solidFill>
                <a:sysClr val="windowText" lastClr="000000"/>
              </a:solidFill>
              <a:effectLst/>
              <a:latin typeface="+mn-lt"/>
              <a:ea typeface="+mn-ea"/>
              <a:cs typeface="+mn-cs"/>
            </a:rPr>
            <a:t>5</a:t>
          </a:r>
          <a:r>
            <a:rPr lang="ja-JP" altLang="en-US" sz="1000">
              <a:solidFill>
                <a:sysClr val="windowText" lastClr="000000"/>
              </a:solidFill>
              <a:effectLst/>
              <a:latin typeface="+mn-lt"/>
              <a:ea typeface="+mn-ea"/>
              <a:cs typeface="+mn-cs"/>
            </a:rPr>
            <a:t>年間の</a:t>
          </a:r>
          <a:r>
            <a:rPr lang="ja-JP" altLang="ja-JP" sz="1000">
              <a:solidFill>
                <a:sysClr val="windowText" lastClr="000000"/>
              </a:solidFill>
              <a:effectLst/>
              <a:latin typeface="+mn-lt"/>
              <a:ea typeface="+mn-ea"/>
              <a:cs typeface="+mn-cs"/>
            </a:rPr>
            <a:t>財政力指数</a:t>
          </a:r>
          <a:r>
            <a:rPr lang="ja-JP" altLang="en-US" sz="1000">
              <a:solidFill>
                <a:sysClr val="windowText" lastClr="000000"/>
              </a:solidFill>
              <a:effectLst/>
              <a:latin typeface="+mn-lt"/>
              <a:ea typeface="+mn-ea"/>
              <a:cs typeface="+mn-cs"/>
            </a:rPr>
            <a:t>（</a:t>
          </a:r>
          <a:r>
            <a:rPr lang="en-US" altLang="ja-JP" sz="1000">
              <a:solidFill>
                <a:sysClr val="windowText" lastClr="000000"/>
              </a:solidFill>
              <a:effectLst/>
              <a:latin typeface="+mn-lt"/>
              <a:ea typeface="+mn-ea"/>
              <a:cs typeface="+mn-cs"/>
            </a:rPr>
            <a:t>3</a:t>
          </a:r>
          <a:r>
            <a:rPr lang="ja-JP" altLang="en-US" sz="1000">
              <a:solidFill>
                <a:sysClr val="windowText" lastClr="000000"/>
              </a:solidFill>
              <a:effectLst/>
              <a:latin typeface="+mn-lt"/>
              <a:ea typeface="+mn-ea"/>
              <a:cs typeface="+mn-cs"/>
            </a:rPr>
            <a:t>か年平均）</a:t>
          </a:r>
          <a:r>
            <a:rPr lang="ja-JP" altLang="ja-JP" sz="1000">
              <a:solidFill>
                <a:sysClr val="windowText" lastClr="000000"/>
              </a:solidFill>
              <a:effectLst/>
              <a:latin typeface="+mn-lt"/>
              <a:ea typeface="+mn-ea"/>
              <a:cs typeface="+mn-cs"/>
            </a:rPr>
            <a:t>が</a:t>
          </a:r>
          <a:r>
            <a:rPr lang="en-US" altLang="ja-JP" sz="1000">
              <a:solidFill>
                <a:sysClr val="windowText" lastClr="000000"/>
              </a:solidFill>
              <a:effectLst/>
              <a:latin typeface="+mn-lt"/>
              <a:ea typeface="+mn-ea"/>
              <a:cs typeface="+mn-cs"/>
            </a:rPr>
            <a:t>0.4</a:t>
          </a:r>
          <a:r>
            <a:rPr lang="ja-JP" altLang="en-US" sz="1000">
              <a:solidFill>
                <a:sysClr val="windowText" lastClr="000000"/>
              </a:solidFill>
              <a:effectLst/>
              <a:latin typeface="+mn-lt"/>
              <a:ea typeface="+mn-ea"/>
              <a:cs typeface="+mn-cs"/>
            </a:rPr>
            <a:t>台で推移し、</a:t>
          </a:r>
          <a:r>
            <a:rPr lang="ja-JP" altLang="ja-JP" sz="1000">
              <a:solidFill>
                <a:sysClr val="windowText" lastClr="000000"/>
              </a:solidFill>
              <a:effectLst/>
              <a:latin typeface="+mn-lt"/>
              <a:ea typeface="+mn-ea"/>
              <a:cs typeface="+mn-cs"/>
            </a:rPr>
            <a:t>類似団体平均以下に留まっている主な原因は、長引く</a:t>
          </a:r>
          <a:r>
            <a:rPr lang="ja-JP" altLang="en-US" sz="1000">
              <a:solidFill>
                <a:sysClr val="windowText" lastClr="000000"/>
              </a:solidFill>
              <a:effectLst/>
              <a:latin typeface="+mn-lt"/>
              <a:ea typeface="+mn-ea"/>
              <a:cs typeface="+mn-cs"/>
            </a:rPr>
            <a:t>地方経済の</a:t>
          </a:r>
          <a:r>
            <a:rPr lang="ja-JP" altLang="ja-JP" sz="1000">
              <a:solidFill>
                <a:sysClr val="windowText" lastClr="000000"/>
              </a:solidFill>
              <a:effectLst/>
              <a:latin typeface="+mn-lt"/>
              <a:ea typeface="+mn-ea"/>
              <a:cs typeface="+mn-cs"/>
            </a:rPr>
            <a:t>景気低迷による個人所得の減少、土地価格の下落等による市税収入の</a:t>
          </a:r>
          <a:r>
            <a:rPr lang="ja-JP" altLang="en-US" sz="1000">
              <a:solidFill>
                <a:sysClr val="windowText" lastClr="000000"/>
              </a:solidFill>
              <a:effectLst/>
              <a:latin typeface="+mn-lt"/>
              <a:ea typeface="+mn-ea"/>
              <a:cs typeface="+mn-cs"/>
            </a:rPr>
            <a:t>減少の固定化傾向によるものである。</a:t>
          </a:r>
          <a:endParaRPr lang="en-US" altLang="ja-JP" sz="1000">
            <a:solidFill>
              <a:sysClr val="windowText" lastClr="000000"/>
            </a:solidFill>
            <a:effectLst/>
            <a:latin typeface="+mn-lt"/>
            <a:ea typeface="+mn-ea"/>
            <a:cs typeface="+mn-cs"/>
          </a:endParaRPr>
        </a:p>
        <a:p>
          <a:r>
            <a:rPr lang="ja-JP" altLang="en-US" sz="1000">
              <a:solidFill>
                <a:sysClr val="windowText" lastClr="000000"/>
              </a:solidFill>
              <a:effectLst/>
              <a:latin typeface="+mn-lt"/>
              <a:ea typeface="+mn-ea"/>
              <a:cs typeface="+mn-cs"/>
            </a:rPr>
            <a:t>　</a:t>
          </a:r>
          <a:r>
            <a:rPr lang="en-US" altLang="ja-JP" sz="1000">
              <a:solidFill>
                <a:sysClr val="windowText" lastClr="000000"/>
              </a:solidFill>
              <a:effectLst/>
              <a:latin typeface="+mn-lt"/>
              <a:ea typeface="+mn-ea"/>
              <a:cs typeface="+mn-cs"/>
            </a:rPr>
            <a:t>28</a:t>
          </a:r>
          <a:r>
            <a:rPr lang="ja-JP" altLang="ja-JP" sz="1000">
              <a:solidFill>
                <a:sysClr val="windowText" lastClr="000000"/>
              </a:solidFill>
              <a:effectLst/>
              <a:latin typeface="+mn-lt"/>
              <a:ea typeface="+mn-ea"/>
              <a:cs typeface="+mn-cs"/>
            </a:rPr>
            <a:t>年度は</a:t>
          </a:r>
          <a:r>
            <a:rPr lang="ja-JP" altLang="en-US" sz="1000">
              <a:solidFill>
                <a:sysClr val="windowText" lastClr="000000"/>
              </a:solidFill>
              <a:effectLst/>
              <a:latin typeface="+mn-lt"/>
              <a:ea typeface="+mn-ea"/>
              <a:cs typeface="+mn-cs"/>
            </a:rPr>
            <a:t>、分子となる基準財政収入額が、</a:t>
          </a:r>
          <a:r>
            <a:rPr lang="en-US" altLang="ja-JP" sz="1000">
              <a:solidFill>
                <a:sysClr val="windowText" lastClr="000000"/>
              </a:solidFill>
              <a:effectLst/>
              <a:latin typeface="+mn-lt"/>
              <a:ea typeface="+mn-ea"/>
              <a:cs typeface="+mn-cs"/>
            </a:rPr>
            <a:t>27</a:t>
          </a:r>
          <a:r>
            <a:rPr lang="ja-JP" altLang="en-US" sz="1000">
              <a:solidFill>
                <a:sysClr val="windowText" lastClr="000000"/>
              </a:solidFill>
              <a:effectLst/>
              <a:latin typeface="+mn-lt"/>
              <a:ea typeface="+mn-ea"/>
              <a:cs typeface="+mn-cs"/>
            </a:rPr>
            <a:t>年度調定額を基礎とする法人市民税割の減等により減少となった。一方、分母となる基準財政需要額は、過疎債の償還額等の増により増加となった。これにより、単年度の財政力指数は</a:t>
          </a:r>
          <a:r>
            <a:rPr lang="en-US" altLang="ja-JP" sz="1000">
              <a:solidFill>
                <a:sysClr val="windowText" lastClr="000000"/>
              </a:solidFill>
              <a:effectLst/>
              <a:latin typeface="+mn-lt"/>
              <a:ea typeface="+mn-ea"/>
              <a:cs typeface="+mn-cs"/>
            </a:rPr>
            <a:t>0.42</a:t>
          </a:r>
          <a:r>
            <a:rPr lang="ja-JP" altLang="en-US" sz="1000">
              <a:solidFill>
                <a:sysClr val="windowText" lastClr="000000"/>
              </a:solidFill>
              <a:effectLst/>
              <a:latin typeface="+mn-lt"/>
              <a:ea typeface="+mn-ea"/>
              <a:cs typeface="+mn-cs"/>
            </a:rPr>
            <a:t>と前年度比</a:t>
          </a:r>
          <a:r>
            <a:rPr lang="en-US" altLang="ja-JP" sz="1000">
              <a:solidFill>
                <a:sysClr val="windowText" lastClr="000000"/>
              </a:solidFill>
              <a:effectLst/>
              <a:latin typeface="+mn-lt"/>
              <a:ea typeface="+mn-ea"/>
              <a:cs typeface="+mn-cs"/>
            </a:rPr>
            <a:t>0.01</a:t>
          </a:r>
          <a:r>
            <a:rPr lang="ja-JP" altLang="en-US" sz="1000">
              <a:solidFill>
                <a:sysClr val="windowText" lastClr="000000"/>
              </a:solidFill>
              <a:effectLst/>
              <a:latin typeface="+mn-lt"/>
              <a:ea typeface="+mn-ea"/>
              <a:cs typeface="+mn-cs"/>
            </a:rPr>
            <a:t>ポイントの減となったものの、</a:t>
          </a:r>
          <a:r>
            <a:rPr lang="en-US" altLang="ja-JP" sz="1000">
              <a:solidFill>
                <a:sysClr val="windowText" lastClr="000000"/>
              </a:solidFill>
              <a:effectLst/>
              <a:latin typeface="+mn-lt"/>
              <a:ea typeface="+mn-ea"/>
              <a:cs typeface="+mn-cs"/>
            </a:rPr>
            <a:t>3</a:t>
          </a:r>
          <a:r>
            <a:rPr lang="ja-JP" altLang="en-US" sz="1000">
              <a:solidFill>
                <a:sysClr val="windowText" lastClr="000000"/>
              </a:solidFill>
              <a:effectLst/>
              <a:latin typeface="+mn-lt"/>
              <a:ea typeface="+mn-ea"/>
              <a:cs typeface="+mn-cs"/>
            </a:rPr>
            <a:t>か年平均の財政力指数には増減の影響を与えるものではなく、前年度と変わらず横ばいとなった</a:t>
          </a:r>
          <a:r>
            <a:rPr lang="ja-JP" altLang="ja-JP" sz="1000">
              <a:solidFill>
                <a:sysClr val="windowText" lastClr="000000"/>
              </a:solidFill>
              <a:effectLst/>
              <a:latin typeface="+mn-lt"/>
              <a:ea typeface="+mn-ea"/>
              <a:cs typeface="+mn-cs"/>
            </a:rPr>
            <a:t>。</a:t>
          </a:r>
          <a:endParaRPr lang="ja-JP" altLang="ja-JP" sz="1000">
            <a:solidFill>
              <a:sysClr val="windowText" lastClr="000000"/>
            </a:solidFill>
            <a:effectLst/>
          </a:endParaRPr>
        </a:p>
        <a:p>
          <a:r>
            <a:rPr lang="ja-JP" altLang="ja-JP" sz="1000">
              <a:solidFill>
                <a:sysClr val="windowText" lastClr="000000"/>
              </a:solidFill>
              <a:effectLst/>
              <a:latin typeface="+mn-lt"/>
              <a:ea typeface="+mn-ea"/>
              <a:cs typeface="+mn-cs"/>
            </a:rPr>
            <a:t>　今後も市税を中心とした歳入確保に努めるとともに、歳出の徹底的な見直しを行い</a:t>
          </a:r>
          <a:r>
            <a:rPr lang="ja-JP" altLang="ja-JP" sz="1000" b="0" i="0" baseline="0">
              <a:solidFill>
                <a:sysClr val="windowText" lastClr="000000"/>
              </a:solidFill>
              <a:effectLst/>
              <a:latin typeface="+mn-lt"/>
              <a:ea typeface="+mn-ea"/>
              <a:cs typeface="+mn-cs"/>
            </a:rPr>
            <a:t>財政基盤の強化を図る。</a:t>
          </a:r>
          <a:endParaRPr lang="ja-JP" altLang="ja-JP" sz="1000">
            <a:solidFill>
              <a:sysClr val="windowText" lastClr="000000"/>
            </a:solidFill>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37193</xdr:rowOff>
    </xdr:from>
    <xdr:to>
      <xdr:col>7</xdr:col>
      <xdr:colOff>152400</xdr:colOff>
      <xdr:row>46</xdr:row>
      <xdr:rowOff>29028</xdr:rowOff>
    </xdr:to>
    <xdr:cxnSp macro="">
      <xdr:nvCxnSpPr>
        <xdr:cNvPr id="65" name="直線コネクタ 64"/>
        <xdr:cNvCxnSpPr/>
      </xdr:nvCxnSpPr>
      <xdr:spPr>
        <a:xfrm flipV="1">
          <a:off x="4953000" y="6209393"/>
          <a:ext cx="0" cy="17063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46</xdr:row>
      <xdr:rowOff>1105</xdr:rowOff>
    </xdr:from>
    <xdr:ext cx="762000" cy="259045"/>
    <xdr:sp macro="" textlink="">
      <xdr:nvSpPr>
        <xdr:cNvPr id="66" name="財政力最小値テキスト"/>
        <xdr:cNvSpPr txBox="1"/>
      </xdr:nvSpPr>
      <xdr:spPr>
        <a:xfrm>
          <a:off x="5041900" y="788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0.36</a:t>
          </a:r>
          <a:endParaRPr kumimoji="1" lang="ja-JP" altLang="en-US" sz="1000" b="1">
            <a:latin typeface="ＭＳ Ｐゴシック"/>
          </a:endParaRPr>
        </a:p>
      </xdr:txBody>
    </xdr:sp>
    <xdr:clientData/>
  </xdr:oneCellAnchor>
  <xdr:twoCellAnchor>
    <xdr:from>
      <xdr:col>7</xdr:col>
      <xdr:colOff>63500</xdr:colOff>
      <xdr:row>46</xdr:row>
      <xdr:rowOff>29028</xdr:rowOff>
    </xdr:from>
    <xdr:to>
      <xdr:col>7</xdr:col>
      <xdr:colOff>241300</xdr:colOff>
      <xdr:row>46</xdr:row>
      <xdr:rowOff>29028</xdr:rowOff>
    </xdr:to>
    <xdr:cxnSp macro="">
      <xdr:nvCxnSpPr>
        <xdr:cNvPr id="67" name="直線コネクタ 66"/>
        <xdr:cNvCxnSpPr/>
      </xdr:nvCxnSpPr>
      <xdr:spPr>
        <a:xfrm>
          <a:off x="4864100" y="7915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123570</xdr:rowOff>
    </xdr:from>
    <xdr:ext cx="762000" cy="259045"/>
    <xdr:sp macro="" textlink="">
      <xdr:nvSpPr>
        <xdr:cNvPr id="68" name="財政力最大値テキスト"/>
        <xdr:cNvSpPr txBox="1"/>
      </xdr:nvSpPr>
      <xdr:spPr>
        <a:xfrm>
          <a:off x="5041900" y="595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1.35</a:t>
          </a:r>
          <a:endParaRPr kumimoji="1" lang="ja-JP" altLang="en-US" sz="1000" b="1">
            <a:latin typeface="ＭＳ Ｐゴシック"/>
          </a:endParaRPr>
        </a:p>
      </xdr:txBody>
    </xdr:sp>
    <xdr:clientData/>
  </xdr:oneCellAnchor>
  <xdr:twoCellAnchor>
    <xdr:from>
      <xdr:col>7</xdr:col>
      <xdr:colOff>63500</xdr:colOff>
      <xdr:row>36</xdr:row>
      <xdr:rowOff>37193</xdr:rowOff>
    </xdr:from>
    <xdr:to>
      <xdr:col>7</xdr:col>
      <xdr:colOff>241300</xdr:colOff>
      <xdr:row>36</xdr:row>
      <xdr:rowOff>37193</xdr:rowOff>
    </xdr:to>
    <xdr:cxnSp macro="">
      <xdr:nvCxnSpPr>
        <xdr:cNvPr id="69" name="直線コネクタ 68"/>
        <xdr:cNvCxnSpPr/>
      </xdr:nvCxnSpPr>
      <xdr:spPr>
        <a:xfrm>
          <a:off x="4864100" y="620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45</xdr:row>
      <xdr:rowOff>97065</xdr:rowOff>
    </xdr:from>
    <xdr:to>
      <xdr:col>7</xdr:col>
      <xdr:colOff>152400</xdr:colOff>
      <xdr:row>45</xdr:row>
      <xdr:rowOff>97065</xdr:rowOff>
    </xdr:to>
    <xdr:cxnSp macro="">
      <xdr:nvCxnSpPr>
        <xdr:cNvPr id="70" name="直線コネクタ 69"/>
        <xdr:cNvCxnSpPr/>
      </xdr:nvCxnSpPr>
      <xdr:spPr>
        <a:xfrm>
          <a:off x="4114800" y="78123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42834</xdr:rowOff>
    </xdr:from>
    <xdr:ext cx="762000" cy="259045"/>
    <xdr:sp macro="" textlink="">
      <xdr:nvSpPr>
        <xdr:cNvPr id="71" name="財政力平均値テキスト"/>
        <xdr:cNvSpPr txBox="1"/>
      </xdr:nvSpPr>
      <xdr:spPr>
        <a:xfrm>
          <a:off x="5041900" y="70722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0.73</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26307</xdr:rowOff>
    </xdr:from>
    <xdr:to>
      <xdr:col>7</xdr:col>
      <xdr:colOff>203200</xdr:colOff>
      <xdr:row>42</xdr:row>
      <xdr:rowOff>127907</xdr:rowOff>
    </xdr:to>
    <xdr:sp macro="" textlink="">
      <xdr:nvSpPr>
        <xdr:cNvPr id="72" name="フローチャート : 判断 71"/>
        <xdr:cNvSpPr/>
      </xdr:nvSpPr>
      <xdr:spPr>
        <a:xfrm>
          <a:off x="4902200" y="722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45</xdr:row>
      <xdr:rowOff>97065</xdr:rowOff>
    </xdr:from>
    <xdr:to>
      <xdr:col>6</xdr:col>
      <xdr:colOff>0</xdr:colOff>
      <xdr:row>45</xdr:row>
      <xdr:rowOff>114300</xdr:rowOff>
    </xdr:to>
    <xdr:cxnSp macro="">
      <xdr:nvCxnSpPr>
        <xdr:cNvPr id="73" name="直線コネクタ 72"/>
        <xdr:cNvCxnSpPr/>
      </xdr:nvCxnSpPr>
      <xdr:spPr>
        <a:xfrm flipV="1">
          <a:off x="3225800" y="781231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26307</xdr:rowOff>
    </xdr:from>
    <xdr:to>
      <xdr:col>6</xdr:col>
      <xdr:colOff>50800</xdr:colOff>
      <xdr:row>42</xdr:row>
      <xdr:rowOff>127907</xdr:rowOff>
    </xdr:to>
    <xdr:sp macro="" textlink="">
      <xdr:nvSpPr>
        <xdr:cNvPr id="74" name="フローチャート : 判断 73"/>
        <xdr:cNvSpPr/>
      </xdr:nvSpPr>
      <xdr:spPr>
        <a:xfrm>
          <a:off x="4064000" y="722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138084</xdr:rowOff>
    </xdr:from>
    <xdr:ext cx="736600" cy="259045"/>
    <xdr:sp macro="" textlink="">
      <xdr:nvSpPr>
        <xdr:cNvPr id="75" name="テキスト ボックス 74"/>
        <xdr:cNvSpPr txBox="1"/>
      </xdr:nvSpPr>
      <xdr:spPr>
        <a:xfrm>
          <a:off x="3733800" y="6996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0.73</a:t>
          </a:r>
          <a:endParaRPr kumimoji="1" lang="ja-JP" altLang="en-US" sz="1000" b="1">
            <a:solidFill>
              <a:srgbClr val="000080"/>
            </a:solidFill>
            <a:latin typeface="ＭＳ Ｐゴシック"/>
          </a:endParaRPr>
        </a:p>
      </xdr:txBody>
    </xdr:sp>
    <xdr:clientData/>
  </xdr:oneCellAnchor>
  <xdr:twoCellAnchor>
    <xdr:from>
      <xdr:col>3</xdr:col>
      <xdr:colOff>279400</xdr:colOff>
      <xdr:row>45</xdr:row>
      <xdr:rowOff>114300</xdr:rowOff>
    </xdr:from>
    <xdr:to>
      <xdr:col>4</xdr:col>
      <xdr:colOff>482600</xdr:colOff>
      <xdr:row>45</xdr:row>
      <xdr:rowOff>114300</xdr:rowOff>
    </xdr:to>
    <xdr:cxnSp macro="">
      <xdr:nvCxnSpPr>
        <xdr:cNvPr id="76" name="直線コネクタ 75"/>
        <xdr:cNvCxnSpPr/>
      </xdr:nvCxnSpPr>
      <xdr:spPr>
        <a:xfrm>
          <a:off x="2336800" y="78295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27215</xdr:rowOff>
    </xdr:from>
    <xdr:to>
      <xdr:col>4</xdr:col>
      <xdr:colOff>533400</xdr:colOff>
      <xdr:row>43</xdr:row>
      <xdr:rowOff>128815</xdr:rowOff>
    </xdr:to>
    <xdr:sp macro="" textlink="">
      <xdr:nvSpPr>
        <xdr:cNvPr id="77" name="フローチャート : 判断 76"/>
        <xdr:cNvSpPr/>
      </xdr:nvSpPr>
      <xdr:spPr>
        <a:xfrm>
          <a:off x="3175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138992</xdr:rowOff>
    </xdr:from>
    <xdr:ext cx="762000" cy="259045"/>
    <xdr:sp macro="" textlink="">
      <xdr:nvSpPr>
        <xdr:cNvPr id="78" name="テキスト ボックス 77"/>
        <xdr:cNvSpPr txBox="1"/>
      </xdr:nvSpPr>
      <xdr:spPr>
        <a:xfrm>
          <a:off x="2844800" y="7168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45</xdr:row>
      <xdr:rowOff>114300</xdr:rowOff>
    </xdr:from>
    <xdr:to>
      <xdr:col>3</xdr:col>
      <xdr:colOff>279400</xdr:colOff>
      <xdr:row>45</xdr:row>
      <xdr:rowOff>114300</xdr:rowOff>
    </xdr:to>
    <xdr:cxnSp macro="">
      <xdr:nvCxnSpPr>
        <xdr:cNvPr id="79" name="直線コネクタ 78"/>
        <xdr:cNvCxnSpPr/>
      </xdr:nvCxnSpPr>
      <xdr:spPr>
        <a:xfrm>
          <a:off x="1447800" y="78295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27215</xdr:rowOff>
    </xdr:from>
    <xdr:to>
      <xdr:col>3</xdr:col>
      <xdr:colOff>330200</xdr:colOff>
      <xdr:row>43</xdr:row>
      <xdr:rowOff>128815</xdr:rowOff>
    </xdr:to>
    <xdr:sp macro="" textlink="">
      <xdr:nvSpPr>
        <xdr:cNvPr id="80" name="フローチャート : 判断 79"/>
        <xdr:cNvSpPr/>
      </xdr:nvSpPr>
      <xdr:spPr>
        <a:xfrm>
          <a:off x="2286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138992</xdr:rowOff>
    </xdr:from>
    <xdr:ext cx="762000" cy="259045"/>
    <xdr:sp macro="" textlink="">
      <xdr:nvSpPr>
        <xdr:cNvPr id="81" name="テキスト ボックス 80"/>
        <xdr:cNvSpPr txBox="1"/>
      </xdr:nvSpPr>
      <xdr:spPr>
        <a:xfrm>
          <a:off x="1955800" y="7168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27215</xdr:rowOff>
    </xdr:from>
    <xdr:to>
      <xdr:col>2</xdr:col>
      <xdr:colOff>127000</xdr:colOff>
      <xdr:row>43</xdr:row>
      <xdr:rowOff>128815</xdr:rowOff>
    </xdr:to>
    <xdr:sp macro="" textlink="">
      <xdr:nvSpPr>
        <xdr:cNvPr id="82" name="フローチャート : 判断 81"/>
        <xdr:cNvSpPr/>
      </xdr:nvSpPr>
      <xdr:spPr>
        <a:xfrm>
          <a:off x="1397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138992</xdr:rowOff>
    </xdr:from>
    <xdr:ext cx="762000" cy="259045"/>
    <xdr:sp macro="" textlink="">
      <xdr:nvSpPr>
        <xdr:cNvPr id="83" name="テキスト ボックス 82"/>
        <xdr:cNvSpPr txBox="1"/>
      </xdr:nvSpPr>
      <xdr:spPr>
        <a:xfrm>
          <a:off x="1066800" y="7168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45</xdr:row>
      <xdr:rowOff>46265</xdr:rowOff>
    </xdr:from>
    <xdr:to>
      <xdr:col>7</xdr:col>
      <xdr:colOff>203200</xdr:colOff>
      <xdr:row>45</xdr:row>
      <xdr:rowOff>147865</xdr:rowOff>
    </xdr:to>
    <xdr:sp macro="" textlink="">
      <xdr:nvSpPr>
        <xdr:cNvPr id="89" name="円/楕円 88"/>
        <xdr:cNvSpPr/>
      </xdr:nvSpPr>
      <xdr:spPr>
        <a:xfrm>
          <a:off x="4902200" y="776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113592</xdr:rowOff>
    </xdr:from>
    <xdr:ext cx="762000" cy="259045"/>
    <xdr:sp macro="" textlink="">
      <xdr:nvSpPr>
        <xdr:cNvPr id="90" name="財政力該当値テキスト"/>
        <xdr:cNvSpPr txBox="1"/>
      </xdr:nvSpPr>
      <xdr:spPr>
        <a:xfrm>
          <a:off x="5041900" y="7657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0.42</a:t>
          </a:r>
          <a:endParaRPr kumimoji="1" lang="ja-JP" altLang="en-US" sz="1000" b="1">
            <a:solidFill>
              <a:srgbClr val="FF0000"/>
            </a:solidFill>
            <a:latin typeface="ＭＳ Ｐゴシック"/>
          </a:endParaRPr>
        </a:p>
      </xdr:txBody>
    </xdr:sp>
    <xdr:clientData/>
  </xdr:oneCellAnchor>
  <xdr:twoCellAnchor>
    <xdr:from>
      <xdr:col>5</xdr:col>
      <xdr:colOff>635000</xdr:colOff>
      <xdr:row>45</xdr:row>
      <xdr:rowOff>46265</xdr:rowOff>
    </xdr:from>
    <xdr:to>
      <xdr:col>6</xdr:col>
      <xdr:colOff>50800</xdr:colOff>
      <xdr:row>45</xdr:row>
      <xdr:rowOff>147865</xdr:rowOff>
    </xdr:to>
    <xdr:sp macro="" textlink="">
      <xdr:nvSpPr>
        <xdr:cNvPr id="91" name="円/楕円 90"/>
        <xdr:cNvSpPr/>
      </xdr:nvSpPr>
      <xdr:spPr>
        <a:xfrm>
          <a:off x="4064000" y="776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45</xdr:row>
      <xdr:rowOff>132642</xdr:rowOff>
    </xdr:from>
    <xdr:ext cx="736600" cy="259045"/>
    <xdr:sp macro="" textlink="">
      <xdr:nvSpPr>
        <xdr:cNvPr id="92" name="テキスト ボックス 91"/>
        <xdr:cNvSpPr txBox="1"/>
      </xdr:nvSpPr>
      <xdr:spPr>
        <a:xfrm>
          <a:off x="3733800" y="7847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0.42</a:t>
          </a:r>
          <a:endParaRPr kumimoji="1" lang="ja-JP" altLang="en-US" sz="1000" b="1">
            <a:solidFill>
              <a:srgbClr val="FF0000"/>
            </a:solidFill>
            <a:latin typeface="ＭＳ Ｐゴシック"/>
          </a:endParaRPr>
        </a:p>
      </xdr:txBody>
    </xdr:sp>
    <xdr:clientData/>
  </xdr:oneCellAnchor>
  <xdr:twoCellAnchor>
    <xdr:from>
      <xdr:col>4</xdr:col>
      <xdr:colOff>431800</xdr:colOff>
      <xdr:row>45</xdr:row>
      <xdr:rowOff>63500</xdr:rowOff>
    </xdr:from>
    <xdr:to>
      <xdr:col>4</xdr:col>
      <xdr:colOff>533400</xdr:colOff>
      <xdr:row>45</xdr:row>
      <xdr:rowOff>165100</xdr:rowOff>
    </xdr:to>
    <xdr:sp macro="" textlink="">
      <xdr:nvSpPr>
        <xdr:cNvPr id="93" name="円/楕円 92"/>
        <xdr:cNvSpPr/>
      </xdr:nvSpPr>
      <xdr:spPr>
        <a:xfrm>
          <a:off x="3175000" y="777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45</xdr:row>
      <xdr:rowOff>149877</xdr:rowOff>
    </xdr:from>
    <xdr:ext cx="762000" cy="259045"/>
    <xdr:sp macro="" textlink="">
      <xdr:nvSpPr>
        <xdr:cNvPr id="94" name="テキスト ボックス 93"/>
        <xdr:cNvSpPr txBox="1"/>
      </xdr:nvSpPr>
      <xdr:spPr>
        <a:xfrm>
          <a:off x="2844800" y="786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3</xdr:col>
      <xdr:colOff>228600</xdr:colOff>
      <xdr:row>45</xdr:row>
      <xdr:rowOff>63500</xdr:rowOff>
    </xdr:from>
    <xdr:to>
      <xdr:col>3</xdr:col>
      <xdr:colOff>330200</xdr:colOff>
      <xdr:row>45</xdr:row>
      <xdr:rowOff>165100</xdr:rowOff>
    </xdr:to>
    <xdr:sp macro="" textlink="">
      <xdr:nvSpPr>
        <xdr:cNvPr id="95" name="円/楕円 94"/>
        <xdr:cNvSpPr/>
      </xdr:nvSpPr>
      <xdr:spPr>
        <a:xfrm>
          <a:off x="2286000" y="777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45</xdr:row>
      <xdr:rowOff>149877</xdr:rowOff>
    </xdr:from>
    <xdr:ext cx="762000" cy="259045"/>
    <xdr:sp macro="" textlink="">
      <xdr:nvSpPr>
        <xdr:cNvPr id="96" name="テキスト ボックス 95"/>
        <xdr:cNvSpPr txBox="1"/>
      </xdr:nvSpPr>
      <xdr:spPr>
        <a:xfrm>
          <a:off x="1955800" y="786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2</xdr:col>
      <xdr:colOff>25400</xdr:colOff>
      <xdr:row>45</xdr:row>
      <xdr:rowOff>63500</xdr:rowOff>
    </xdr:from>
    <xdr:to>
      <xdr:col>2</xdr:col>
      <xdr:colOff>127000</xdr:colOff>
      <xdr:row>45</xdr:row>
      <xdr:rowOff>165100</xdr:rowOff>
    </xdr:to>
    <xdr:sp macro="" textlink="">
      <xdr:nvSpPr>
        <xdr:cNvPr id="97" name="円/楕円 96"/>
        <xdr:cNvSpPr/>
      </xdr:nvSpPr>
      <xdr:spPr>
        <a:xfrm>
          <a:off x="1397000" y="777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45</xdr:row>
      <xdr:rowOff>149877</xdr:rowOff>
    </xdr:from>
    <xdr:ext cx="762000" cy="259045"/>
    <xdr:sp macro="" textlink="">
      <xdr:nvSpPr>
        <xdr:cNvPr id="98" name="テキスト ボックス 97"/>
        <xdr:cNvSpPr txBox="1"/>
      </xdr:nvSpPr>
      <xdr:spPr>
        <a:xfrm>
          <a:off x="1066800" y="786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21/93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000">
              <a:solidFill>
                <a:sysClr val="windowText" lastClr="000000"/>
              </a:solidFill>
              <a:effectLst/>
              <a:latin typeface="+mn-lt"/>
              <a:ea typeface="+mn-ea"/>
              <a:cs typeface="+mn-cs"/>
            </a:rPr>
            <a:t>　地方債残高が減少している中で</a:t>
          </a:r>
          <a:r>
            <a:rPr lang="ja-JP" altLang="ja-JP" sz="1000">
              <a:solidFill>
                <a:sysClr val="windowText" lastClr="000000"/>
              </a:solidFill>
              <a:effectLst/>
              <a:latin typeface="+mn-lt"/>
              <a:ea typeface="+mn-ea"/>
              <a:cs typeface="+mn-cs"/>
            </a:rPr>
            <a:t>類似団体平均</a:t>
          </a:r>
          <a:r>
            <a:rPr lang="ja-JP" altLang="en-US" sz="1000">
              <a:solidFill>
                <a:sysClr val="windowText" lastClr="000000"/>
              </a:solidFill>
              <a:effectLst/>
              <a:latin typeface="+mn-lt"/>
              <a:ea typeface="+mn-ea"/>
              <a:cs typeface="+mn-cs"/>
            </a:rPr>
            <a:t>と近い数値で</a:t>
          </a:r>
          <a:r>
            <a:rPr lang="ja-JP" altLang="ja-JP" sz="1000">
              <a:solidFill>
                <a:sysClr val="windowText" lastClr="000000"/>
              </a:solidFill>
              <a:effectLst/>
              <a:latin typeface="+mn-lt"/>
              <a:ea typeface="+mn-ea"/>
              <a:cs typeface="+mn-cs"/>
            </a:rPr>
            <a:t>推移してきたのは、</a:t>
          </a:r>
          <a:r>
            <a:rPr lang="ja-JP" altLang="en-US" sz="1000">
              <a:solidFill>
                <a:sysClr val="windowText" lastClr="000000"/>
              </a:solidFill>
              <a:effectLst/>
              <a:latin typeface="+mn-lt"/>
              <a:ea typeface="+mn-ea"/>
              <a:cs typeface="+mn-cs"/>
            </a:rPr>
            <a:t>急性期医療や周産期医療などの地域医療を維持するため、</a:t>
          </a:r>
          <a:r>
            <a:rPr lang="ja-JP" altLang="ja-JP" sz="1000">
              <a:solidFill>
                <a:sysClr val="windowText" lastClr="000000"/>
              </a:solidFill>
              <a:effectLst/>
              <a:latin typeface="+mn-lt"/>
              <a:ea typeface="+mn-ea"/>
              <a:cs typeface="+mn-cs"/>
            </a:rPr>
            <a:t>病院事業</a:t>
          </a:r>
          <a:r>
            <a:rPr lang="ja-JP" altLang="en-US" sz="1000">
              <a:solidFill>
                <a:sysClr val="windowText" lastClr="000000"/>
              </a:solidFill>
              <a:effectLst/>
              <a:latin typeface="+mn-lt"/>
              <a:ea typeface="+mn-ea"/>
              <a:cs typeface="+mn-cs"/>
            </a:rPr>
            <a:t>に対する</a:t>
          </a:r>
          <a:r>
            <a:rPr lang="ja-JP" altLang="ja-JP" sz="1000">
              <a:solidFill>
                <a:sysClr val="windowText" lastClr="000000"/>
              </a:solidFill>
              <a:effectLst/>
              <a:latin typeface="+mn-lt"/>
              <a:ea typeface="+mn-ea"/>
              <a:cs typeface="+mn-cs"/>
            </a:rPr>
            <a:t>繰出金が多額であることが主な原因である。</a:t>
          </a:r>
          <a:endParaRPr lang="ja-JP" altLang="ja-JP" sz="1000">
            <a:solidFill>
              <a:sysClr val="windowText" lastClr="000000"/>
            </a:solidFill>
            <a:effectLst/>
          </a:endParaRPr>
        </a:p>
        <a:p>
          <a:r>
            <a:rPr lang="ja-JP" altLang="ja-JP" sz="1000">
              <a:solidFill>
                <a:sysClr val="windowText" lastClr="000000"/>
              </a:solidFill>
              <a:effectLst/>
              <a:latin typeface="+mn-lt"/>
              <a:ea typeface="+mn-ea"/>
              <a:cs typeface="+mn-cs"/>
            </a:rPr>
            <a:t>　新規事業の見直しによる</a:t>
          </a:r>
          <a:r>
            <a:rPr lang="ja-JP" altLang="en-US" sz="1000">
              <a:solidFill>
                <a:sysClr val="windowText" lastClr="000000"/>
              </a:solidFill>
              <a:effectLst/>
              <a:latin typeface="+mn-lt"/>
              <a:ea typeface="+mn-ea"/>
              <a:cs typeface="+mn-cs"/>
            </a:rPr>
            <a:t>地方債借入額</a:t>
          </a:r>
          <a:r>
            <a:rPr lang="ja-JP" altLang="ja-JP" sz="1000">
              <a:solidFill>
                <a:sysClr val="windowText" lastClr="000000"/>
              </a:solidFill>
              <a:effectLst/>
              <a:latin typeface="+mn-lt"/>
              <a:ea typeface="+mn-ea"/>
              <a:cs typeface="+mn-cs"/>
            </a:rPr>
            <a:t>抑制及び</a:t>
          </a:r>
          <a:r>
            <a:rPr lang="en-US" altLang="ja-JP" sz="1000">
              <a:solidFill>
                <a:sysClr val="windowText" lastClr="000000"/>
              </a:solidFill>
              <a:effectLst/>
              <a:latin typeface="+mn-lt"/>
              <a:ea typeface="+mn-ea"/>
              <a:cs typeface="+mn-cs"/>
            </a:rPr>
            <a:t>25</a:t>
          </a:r>
          <a:r>
            <a:rPr lang="ja-JP" altLang="ja-JP" sz="1000">
              <a:solidFill>
                <a:sysClr val="windowText" lastClr="000000"/>
              </a:solidFill>
              <a:effectLst/>
              <a:latin typeface="+mn-lt"/>
              <a:ea typeface="+mn-ea"/>
              <a:cs typeface="+mn-cs"/>
            </a:rPr>
            <a:t>年度以降の公債費繰上償還実施による後年度元利償還金減額</a:t>
          </a:r>
          <a:r>
            <a:rPr lang="ja-JP" altLang="en-US" sz="1000">
              <a:solidFill>
                <a:sysClr val="windowText" lastClr="000000"/>
              </a:solidFill>
              <a:effectLst/>
              <a:latin typeface="+mn-lt"/>
              <a:ea typeface="+mn-ea"/>
              <a:cs typeface="+mn-cs"/>
            </a:rPr>
            <a:t>により、</a:t>
          </a:r>
          <a:r>
            <a:rPr lang="en-US" altLang="ja-JP" sz="1000">
              <a:solidFill>
                <a:sysClr val="windowText" lastClr="000000"/>
              </a:solidFill>
              <a:effectLst/>
              <a:latin typeface="+mn-lt"/>
              <a:ea typeface="+mn-ea"/>
              <a:cs typeface="+mn-cs"/>
            </a:rPr>
            <a:t>28</a:t>
          </a:r>
          <a:r>
            <a:rPr lang="ja-JP" altLang="ja-JP" sz="1000">
              <a:solidFill>
                <a:sysClr val="windowText" lastClr="000000"/>
              </a:solidFill>
              <a:effectLst/>
              <a:latin typeface="+mn-lt"/>
              <a:ea typeface="+mn-ea"/>
              <a:cs typeface="+mn-cs"/>
            </a:rPr>
            <a:t>年度</a:t>
          </a:r>
          <a:r>
            <a:rPr lang="ja-JP" altLang="en-US" sz="1000">
              <a:solidFill>
                <a:sysClr val="windowText" lastClr="000000"/>
              </a:solidFill>
              <a:effectLst/>
              <a:latin typeface="+mn-lt"/>
              <a:ea typeface="+mn-ea"/>
              <a:cs typeface="+mn-cs"/>
            </a:rPr>
            <a:t>は</a:t>
          </a:r>
          <a:r>
            <a:rPr lang="en-US" altLang="ja-JP" sz="1000">
              <a:solidFill>
                <a:sysClr val="windowText" lastClr="000000"/>
              </a:solidFill>
              <a:effectLst/>
              <a:latin typeface="+mn-lt"/>
              <a:ea typeface="+mn-ea"/>
              <a:cs typeface="+mn-cs"/>
            </a:rPr>
            <a:t>89.1</a:t>
          </a:r>
          <a:r>
            <a:rPr lang="ja-JP" altLang="en-US" sz="1000">
              <a:solidFill>
                <a:sysClr val="windowText" lastClr="000000"/>
              </a:solidFill>
              <a:effectLst/>
              <a:latin typeface="+mn-lt"/>
              <a:ea typeface="+mn-ea"/>
              <a:cs typeface="+mn-cs"/>
            </a:rPr>
            <a:t>％と</a:t>
          </a:r>
          <a:r>
            <a:rPr lang="ja-JP" altLang="ja-JP" sz="1000">
              <a:solidFill>
                <a:sysClr val="windowText" lastClr="000000"/>
              </a:solidFill>
              <a:effectLst/>
              <a:latin typeface="+mn-lt"/>
              <a:ea typeface="+mn-ea"/>
              <a:cs typeface="+mn-cs"/>
            </a:rPr>
            <a:t>類似団体平均を若干下回ったが、</a:t>
          </a:r>
          <a:r>
            <a:rPr lang="ja-JP" altLang="en-US" sz="1000">
              <a:solidFill>
                <a:sysClr val="windowText" lastClr="000000"/>
              </a:solidFill>
              <a:effectLst/>
              <a:latin typeface="+mn-lt"/>
              <a:ea typeface="+mn-ea"/>
              <a:cs typeface="+mn-cs"/>
            </a:rPr>
            <a:t>給与改定等による人件費の増、障害者自立支援給付費の増による扶助費の増等の影響もあり前年度比</a:t>
          </a:r>
          <a:r>
            <a:rPr lang="en-US" altLang="ja-JP" sz="1000">
              <a:solidFill>
                <a:sysClr val="windowText" lastClr="000000"/>
              </a:solidFill>
              <a:effectLst/>
              <a:latin typeface="+mn-lt"/>
              <a:ea typeface="+mn-ea"/>
              <a:cs typeface="+mn-cs"/>
            </a:rPr>
            <a:t>1.2</a:t>
          </a:r>
          <a:r>
            <a:rPr lang="ja-JP" altLang="en-US" sz="1000">
              <a:solidFill>
                <a:sysClr val="windowText" lastClr="000000"/>
              </a:solidFill>
              <a:effectLst/>
              <a:latin typeface="+mn-lt"/>
              <a:ea typeface="+mn-ea"/>
              <a:cs typeface="+mn-cs"/>
            </a:rPr>
            <a:t>ポイントの増となった。</a:t>
          </a:r>
          <a:endParaRPr lang="ja-JP" altLang="ja-JP" sz="1000">
            <a:solidFill>
              <a:sysClr val="windowText" lastClr="000000"/>
            </a:solidFill>
            <a:effectLst/>
          </a:endParaRPr>
        </a:p>
        <a:p>
          <a:r>
            <a:rPr lang="ja-JP" altLang="ja-JP" sz="1000">
              <a:solidFill>
                <a:sysClr val="windowText" lastClr="000000"/>
              </a:solidFill>
              <a:effectLst/>
              <a:latin typeface="+mn-lt"/>
              <a:ea typeface="+mn-ea"/>
              <a:cs typeface="+mn-cs"/>
            </a:rPr>
            <a:t>　このため、今後も病院事業の経営改善及び</a:t>
          </a:r>
          <a:r>
            <a:rPr kumimoji="1" lang="ja-JP" altLang="ja-JP" sz="1000">
              <a:solidFill>
                <a:sysClr val="windowText" lastClr="000000"/>
              </a:solidFill>
              <a:effectLst/>
              <a:latin typeface="+mn-lt"/>
              <a:ea typeface="+mn-ea"/>
              <a:cs typeface="+mn-cs"/>
            </a:rPr>
            <a:t>職員定員適正化計画</a:t>
          </a:r>
          <a:r>
            <a:rPr lang="ja-JP" altLang="ja-JP" sz="1000">
              <a:solidFill>
                <a:sysClr val="windowText" lastClr="000000"/>
              </a:solidFill>
              <a:effectLst/>
              <a:latin typeface="+mn-lt"/>
              <a:ea typeface="+mn-ea"/>
              <a:cs typeface="+mn-cs"/>
            </a:rPr>
            <a:t>の</a:t>
          </a:r>
          <a:r>
            <a:rPr lang="ja-JP" altLang="en-US" sz="1000">
              <a:solidFill>
                <a:sysClr val="windowText" lastClr="000000"/>
              </a:solidFill>
              <a:effectLst/>
              <a:latin typeface="+mn-lt"/>
              <a:ea typeface="+mn-ea"/>
              <a:cs typeface="+mn-cs"/>
            </a:rPr>
            <a:t>着実な</a:t>
          </a:r>
          <a:r>
            <a:rPr lang="ja-JP" altLang="ja-JP" sz="1000">
              <a:solidFill>
                <a:sysClr val="windowText" lastClr="000000"/>
              </a:solidFill>
              <a:effectLst/>
              <a:latin typeface="+mn-lt"/>
              <a:ea typeface="+mn-ea"/>
              <a:cs typeface="+mn-cs"/>
            </a:rPr>
            <a:t>実施により比率の改善を図る。</a:t>
          </a:r>
          <a:endParaRPr lang="ja-JP" altLang="ja-JP" sz="1000">
            <a:solidFill>
              <a:sysClr val="windowText" lastClr="000000"/>
            </a:solidFill>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31962</xdr:rowOff>
    </xdr:from>
    <xdr:to>
      <xdr:col>7</xdr:col>
      <xdr:colOff>152400</xdr:colOff>
      <xdr:row>66</xdr:row>
      <xdr:rowOff>42333</xdr:rowOff>
    </xdr:to>
    <xdr:cxnSp macro="">
      <xdr:nvCxnSpPr>
        <xdr:cNvPr id="128" name="直線コネクタ 127"/>
        <xdr:cNvCxnSpPr/>
      </xdr:nvCxnSpPr>
      <xdr:spPr>
        <a:xfrm flipV="1">
          <a:off x="4953000" y="10147512"/>
          <a:ext cx="0" cy="12105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14410</xdr:rowOff>
    </xdr:from>
    <xdr:ext cx="762000" cy="259045"/>
    <xdr:sp macro="" textlink="">
      <xdr:nvSpPr>
        <xdr:cNvPr id="129" name="財政構造の弾力性最小値テキスト"/>
        <xdr:cNvSpPr txBox="1"/>
      </xdr:nvSpPr>
      <xdr:spPr>
        <a:xfrm>
          <a:off x="5041900" y="1133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104.0</a:t>
          </a:r>
          <a:endParaRPr kumimoji="1" lang="ja-JP" altLang="en-US" sz="1000" b="1">
            <a:latin typeface="ＭＳ Ｐゴシック"/>
          </a:endParaRPr>
        </a:p>
      </xdr:txBody>
    </xdr:sp>
    <xdr:clientData/>
  </xdr:oneCellAnchor>
  <xdr:twoCellAnchor>
    <xdr:from>
      <xdr:col>7</xdr:col>
      <xdr:colOff>63500</xdr:colOff>
      <xdr:row>66</xdr:row>
      <xdr:rowOff>42333</xdr:rowOff>
    </xdr:from>
    <xdr:to>
      <xdr:col>7</xdr:col>
      <xdr:colOff>241300</xdr:colOff>
      <xdr:row>66</xdr:row>
      <xdr:rowOff>42333</xdr:rowOff>
    </xdr:to>
    <xdr:cxnSp macro="">
      <xdr:nvCxnSpPr>
        <xdr:cNvPr id="130" name="直線コネクタ 129"/>
        <xdr:cNvCxnSpPr/>
      </xdr:nvCxnSpPr>
      <xdr:spPr>
        <a:xfrm>
          <a:off x="4864100" y="1135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118339</xdr:rowOff>
    </xdr:from>
    <xdr:ext cx="762000" cy="259045"/>
    <xdr:sp macro="" textlink="">
      <xdr:nvSpPr>
        <xdr:cNvPr id="131" name="財政構造の弾力性最大値テキスト"/>
        <xdr:cNvSpPr txBox="1"/>
      </xdr:nvSpPr>
      <xdr:spPr>
        <a:xfrm>
          <a:off x="5041900" y="989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73.9</a:t>
          </a:r>
          <a:endParaRPr kumimoji="1" lang="ja-JP" altLang="en-US" sz="1000" b="1">
            <a:latin typeface="ＭＳ Ｐゴシック"/>
          </a:endParaRPr>
        </a:p>
      </xdr:txBody>
    </xdr:sp>
    <xdr:clientData/>
  </xdr:oneCellAnchor>
  <xdr:twoCellAnchor>
    <xdr:from>
      <xdr:col>7</xdr:col>
      <xdr:colOff>63500</xdr:colOff>
      <xdr:row>59</xdr:row>
      <xdr:rowOff>31962</xdr:rowOff>
    </xdr:from>
    <xdr:to>
      <xdr:col>7</xdr:col>
      <xdr:colOff>241300</xdr:colOff>
      <xdr:row>59</xdr:row>
      <xdr:rowOff>31962</xdr:rowOff>
    </xdr:to>
    <xdr:cxnSp macro="">
      <xdr:nvCxnSpPr>
        <xdr:cNvPr id="132" name="直線コネクタ 131"/>
        <xdr:cNvCxnSpPr/>
      </xdr:nvCxnSpPr>
      <xdr:spPr>
        <a:xfrm>
          <a:off x="4864100" y="10147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80645</xdr:rowOff>
    </xdr:from>
    <xdr:to>
      <xdr:col>7</xdr:col>
      <xdr:colOff>152400</xdr:colOff>
      <xdr:row>62</xdr:row>
      <xdr:rowOff>128905</xdr:rowOff>
    </xdr:to>
    <xdr:cxnSp macro="">
      <xdr:nvCxnSpPr>
        <xdr:cNvPr id="133" name="直線コネクタ 132"/>
        <xdr:cNvCxnSpPr/>
      </xdr:nvCxnSpPr>
      <xdr:spPr>
        <a:xfrm>
          <a:off x="4114800" y="10710545"/>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134637</xdr:rowOff>
    </xdr:from>
    <xdr:ext cx="762000" cy="259045"/>
    <xdr:sp macro="" textlink="">
      <xdr:nvSpPr>
        <xdr:cNvPr id="134" name="財政構造の弾力性平均値テキスト"/>
        <xdr:cNvSpPr txBox="1"/>
      </xdr:nvSpPr>
      <xdr:spPr>
        <a:xfrm>
          <a:off x="5041900" y="10764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91.2</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162560</xdr:rowOff>
    </xdr:from>
    <xdr:to>
      <xdr:col>7</xdr:col>
      <xdr:colOff>203200</xdr:colOff>
      <xdr:row>63</xdr:row>
      <xdr:rowOff>92710</xdr:rowOff>
    </xdr:to>
    <xdr:sp macro="" textlink="">
      <xdr:nvSpPr>
        <xdr:cNvPr id="135" name="フローチャート : 判断 134"/>
        <xdr:cNvSpPr/>
      </xdr:nvSpPr>
      <xdr:spPr>
        <a:xfrm>
          <a:off x="49022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80645</xdr:rowOff>
    </xdr:from>
    <xdr:to>
      <xdr:col>6</xdr:col>
      <xdr:colOff>0</xdr:colOff>
      <xdr:row>62</xdr:row>
      <xdr:rowOff>92710</xdr:rowOff>
    </xdr:to>
    <xdr:cxnSp macro="">
      <xdr:nvCxnSpPr>
        <xdr:cNvPr id="136" name="直線コネクタ 135"/>
        <xdr:cNvCxnSpPr/>
      </xdr:nvCxnSpPr>
      <xdr:spPr>
        <a:xfrm flipV="1">
          <a:off x="3225800" y="10710545"/>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62019</xdr:rowOff>
    </xdr:from>
    <xdr:to>
      <xdr:col>6</xdr:col>
      <xdr:colOff>50800</xdr:colOff>
      <xdr:row>62</xdr:row>
      <xdr:rowOff>163619</xdr:rowOff>
    </xdr:to>
    <xdr:sp macro="" textlink="">
      <xdr:nvSpPr>
        <xdr:cNvPr id="137" name="フローチャート : 判断 136"/>
        <xdr:cNvSpPr/>
      </xdr:nvSpPr>
      <xdr:spPr>
        <a:xfrm>
          <a:off x="4064000" y="1069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148396</xdr:rowOff>
    </xdr:from>
    <xdr:ext cx="736600" cy="259045"/>
    <xdr:sp macro="" textlink="">
      <xdr:nvSpPr>
        <xdr:cNvPr id="138" name="テキスト ボックス 137"/>
        <xdr:cNvSpPr txBox="1"/>
      </xdr:nvSpPr>
      <xdr:spPr>
        <a:xfrm>
          <a:off x="3733800" y="10778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92710</xdr:rowOff>
    </xdr:from>
    <xdr:to>
      <xdr:col>4</xdr:col>
      <xdr:colOff>482600</xdr:colOff>
      <xdr:row>62</xdr:row>
      <xdr:rowOff>100754</xdr:rowOff>
    </xdr:to>
    <xdr:cxnSp macro="">
      <xdr:nvCxnSpPr>
        <xdr:cNvPr id="139" name="直線コネクタ 138"/>
        <xdr:cNvCxnSpPr/>
      </xdr:nvCxnSpPr>
      <xdr:spPr>
        <a:xfrm flipV="1">
          <a:off x="2336800" y="1072261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150495</xdr:rowOff>
    </xdr:from>
    <xdr:to>
      <xdr:col>4</xdr:col>
      <xdr:colOff>533400</xdr:colOff>
      <xdr:row>63</xdr:row>
      <xdr:rowOff>80645</xdr:rowOff>
    </xdr:to>
    <xdr:sp macro="" textlink="">
      <xdr:nvSpPr>
        <xdr:cNvPr id="140" name="フローチャート : 判断 139"/>
        <xdr:cNvSpPr/>
      </xdr:nvSpPr>
      <xdr:spPr>
        <a:xfrm>
          <a:off x="3175000" y="1078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65422</xdr:rowOff>
    </xdr:from>
    <xdr:ext cx="762000" cy="259045"/>
    <xdr:sp macro="" textlink="">
      <xdr:nvSpPr>
        <xdr:cNvPr id="141" name="テキスト ボックス 140"/>
        <xdr:cNvSpPr txBox="1"/>
      </xdr:nvSpPr>
      <xdr:spPr>
        <a:xfrm>
          <a:off x="2844800" y="10866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100754</xdr:rowOff>
    </xdr:from>
    <xdr:to>
      <xdr:col>3</xdr:col>
      <xdr:colOff>279400</xdr:colOff>
      <xdr:row>62</xdr:row>
      <xdr:rowOff>136948</xdr:rowOff>
    </xdr:to>
    <xdr:cxnSp macro="">
      <xdr:nvCxnSpPr>
        <xdr:cNvPr id="142" name="直線コネクタ 141"/>
        <xdr:cNvCxnSpPr/>
      </xdr:nvCxnSpPr>
      <xdr:spPr>
        <a:xfrm flipV="1">
          <a:off x="1447800" y="10730654"/>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98213</xdr:rowOff>
    </xdr:from>
    <xdr:to>
      <xdr:col>3</xdr:col>
      <xdr:colOff>330200</xdr:colOff>
      <xdr:row>63</xdr:row>
      <xdr:rowOff>28363</xdr:rowOff>
    </xdr:to>
    <xdr:sp macro="" textlink="">
      <xdr:nvSpPr>
        <xdr:cNvPr id="143" name="フローチャート : 判断 142"/>
        <xdr:cNvSpPr/>
      </xdr:nvSpPr>
      <xdr:spPr>
        <a:xfrm>
          <a:off x="22860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13140</xdr:rowOff>
    </xdr:from>
    <xdr:ext cx="762000" cy="259045"/>
    <xdr:sp macro="" textlink="">
      <xdr:nvSpPr>
        <xdr:cNvPr id="144" name="テキスト ボックス 143"/>
        <xdr:cNvSpPr txBox="1"/>
      </xdr:nvSpPr>
      <xdr:spPr>
        <a:xfrm>
          <a:off x="1955800" y="1081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122344</xdr:rowOff>
    </xdr:from>
    <xdr:to>
      <xdr:col>2</xdr:col>
      <xdr:colOff>127000</xdr:colOff>
      <xdr:row>63</xdr:row>
      <xdr:rowOff>52494</xdr:rowOff>
    </xdr:to>
    <xdr:sp macro="" textlink="">
      <xdr:nvSpPr>
        <xdr:cNvPr id="145" name="フローチャート : 判断 144"/>
        <xdr:cNvSpPr/>
      </xdr:nvSpPr>
      <xdr:spPr>
        <a:xfrm>
          <a:off x="1397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37271</xdr:rowOff>
    </xdr:from>
    <xdr:ext cx="762000" cy="259045"/>
    <xdr:sp macro="" textlink="">
      <xdr:nvSpPr>
        <xdr:cNvPr id="146" name="テキスト ボックス 145"/>
        <xdr:cNvSpPr txBox="1"/>
      </xdr:nvSpPr>
      <xdr:spPr>
        <a:xfrm>
          <a:off x="1066800" y="1083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62</xdr:row>
      <xdr:rowOff>78105</xdr:rowOff>
    </xdr:from>
    <xdr:to>
      <xdr:col>7</xdr:col>
      <xdr:colOff>203200</xdr:colOff>
      <xdr:row>63</xdr:row>
      <xdr:rowOff>8255</xdr:rowOff>
    </xdr:to>
    <xdr:sp macro="" textlink="">
      <xdr:nvSpPr>
        <xdr:cNvPr id="152" name="円/楕円 151"/>
        <xdr:cNvSpPr/>
      </xdr:nvSpPr>
      <xdr:spPr>
        <a:xfrm>
          <a:off x="4902200" y="1070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94632</xdr:rowOff>
    </xdr:from>
    <xdr:ext cx="762000" cy="259045"/>
    <xdr:sp macro="" textlink="">
      <xdr:nvSpPr>
        <xdr:cNvPr id="153" name="財政構造の弾力性該当値テキスト"/>
        <xdr:cNvSpPr txBox="1"/>
      </xdr:nvSpPr>
      <xdr:spPr>
        <a:xfrm>
          <a:off x="5041900" y="10553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89.1</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29845</xdr:rowOff>
    </xdr:from>
    <xdr:to>
      <xdr:col>6</xdr:col>
      <xdr:colOff>50800</xdr:colOff>
      <xdr:row>62</xdr:row>
      <xdr:rowOff>131445</xdr:rowOff>
    </xdr:to>
    <xdr:sp macro="" textlink="">
      <xdr:nvSpPr>
        <xdr:cNvPr id="154" name="円/楕円 153"/>
        <xdr:cNvSpPr/>
      </xdr:nvSpPr>
      <xdr:spPr>
        <a:xfrm>
          <a:off x="4064000" y="1065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141622</xdr:rowOff>
    </xdr:from>
    <xdr:ext cx="736600" cy="259045"/>
    <xdr:sp macro="" textlink="">
      <xdr:nvSpPr>
        <xdr:cNvPr id="155" name="テキスト ボックス 154"/>
        <xdr:cNvSpPr txBox="1"/>
      </xdr:nvSpPr>
      <xdr:spPr>
        <a:xfrm>
          <a:off x="3733800" y="104286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87.9</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41910</xdr:rowOff>
    </xdr:from>
    <xdr:to>
      <xdr:col>4</xdr:col>
      <xdr:colOff>533400</xdr:colOff>
      <xdr:row>62</xdr:row>
      <xdr:rowOff>143510</xdr:rowOff>
    </xdr:to>
    <xdr:sp macro="" textlink="">
      <xdr:nvSpPr>
        <xdr:cNvPr id="156" name="円/楕円 155"/>
        <xdr:cNvSpPr/>
      </xdr:nvSpPr>
      <xdr:spPr>
        <a:xfrm>
          <a:off x="3175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153687</xdr:rowOff>
    </xdr:from>
    <xdr:ext cx="762000" cy="259045"/>
    <xdr:sp macro="" textlink="">
      <xdr:nvSpPr>
        <xdr:cNvPr id="157" name="テキスト ボックス 156"/>
        <xdr:cNvSpPr txBox="1"/>
      </xdr:nvSpPr>
      <xdr:spPr>
        <a:xfrm>
          <a:off x="2844800" y="1044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88.2</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49954</xdr:rowOff>
    </xdr:from>
    <xdr:to>
      <xdr:col>3</xdr:col>
      <xdr:colOff>330200</xdr:colOff>
      <xdr:row>62</xdr:row>
      <xdr:rowOff>151554</xdr:rowOff>
    </xdr:to>
    <xdr:sp macro="" textlink="">
      <xdr:nvSpPr>
        <xdr:cNvPr id="158" name="円/楕円 157"/>
        <xdr:cNvSpPr/>
      </xdr:nvSpPr>
      <xdr:spPr>
        <a:xfrm>
          <a:off x="2286000" y="1067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161731</xdr:rowOff>
    </xdr:from>
    <xdr:ext cx="762000" cy="259045"/>
    <xdr:sp macro="" textlink="">
      <xdr:nvSpPr>
        <xdr:cNvPr id="159" name="テキスト ボックス 158"/>
        <xdr:cNvSpPr txBox="1"/>
      </xdr:nvSpPr>
      <xdr:spPr>
        <a:xfrm>
          <a:off x="1955800" y="1044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88.4</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86148</xdr:rowOff>
    </xdr:from>
    <xdr:to>
      <xdr:col>2</xdr:col>
      <xdr:colOff>127000</xdr:colOff>
      <xdr:row>63</xdr:row>
      <xdr:rowOff>16298</xdr:rowOff>
    </xdr:to>
    <xdr:sp macro="" textlink="">
      <xdr:nvSpPr>
        <xdr:cNvPr id="160" name="円/楕円 159"/>
        <xdr:cNvSpPr/>
      </xdr:nvSpPr>
      <xdr:spPr>
        <a:xfrm>
          <a:off x="1397000" y="1071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26475</xdr:rowOff>
    </xdr:from>
    <xdr:ext cx="762000" cy="259045"/>
    <xdr:sp macro="" textlink="">
      <xdr:nvSpPr>
        <xdr:cNvPr id="161" name="テキスト ボックス 160"/>
        <xdr:cNvSpPr txBox="1"/>
      </xdr:nvSpPr>
      <xdr:spPr>
        <a:xfrm>
          <a:off x="1066800" y="1048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[146,213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80/93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150,922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000">
              <a:solidFill>
                <a:sysClr val="windowText" lastClr="000000"/>
              </a:solidFill>
              <a:effectLst/>
              <a:latin typeface="+mn-lt"/>
              <a:ea typeface="+mn-ea"/>
              <a:cs typeface="+mn-cs"/>
            </a:rPr>
            <a:t>　人口１人当たりの人件費・物件費等が</a:t>
          </a:r>
          <a:r>
            <a:rPr lang="en-US" altLang="ja-JP" sz="1000">
              <a:solidFill>
                <a:sysClr val="windowText" lastClr="000000"/>
              </a:solidFill>
              <a:effectLst/>
              <a:latin typeface="+mn-lt"/>
              <a:ea typeface="+mn-ea"/>
              <a:cs typeface="+mn-cs"/>
            </a:rPr>
            <a:t>146,213</a:t>
          </a:r>
          <a:r>
            <a:rPr lang="ja-JP" altLang="en-US" sz="1000">
              <a:solidFill>
                <a:sysClr val="windowText" lastClr="000000"/>
              </a:solidFill>
              <a:effectLst/>
              <a:latin typeface="+mn-lt"/>
              <a:ea typeface="+mn-ea"/>
              <a:cs typeface="+mn-cs"/>
            </a:rPr>
            <a:t>円と</a:t>
          </a:r>
          <a:r>
            <a:rPr lang="ja-JP" altLang="ja-JP" sz="1000">
              <a:solidFill>
                <a:sysClr val="windowText" lastClr="000000"/>
              </a:solidFill>
              <a:effectLst/>
              <a:latin typeface="+mn-lt"/>
              <a:ea typeface="+mn-ea"/>
              <a:cs typeface="+mn-cs"/>
            </a:rPr>
            <a:t>類似団体の平均より高い</a:t>
          </a:r>
          <a:r>
            <a:rPr lang="ja-JP" altLang="en-US" sz="1000">
              <a:solidFill>
                <a:sysClr val="windowText" lastClr="000000"/>
              </a:solidFill>
              <a:effectLst/>
              <a:latin typeface="+mn-lt"/>
              <a:ea typeface="+mn-ea"/>
              <a:cs typeface="+mn-cs"/>
            </a:rPr>
            <a:t>ことについては</a:t>
          </a:r>
          <a:r>
            <a:rPr lang="ja-JP" altLang="ja-JP" sz="1000">
              <a:solidFill>
                <a:sysClr val="windowText" lastClr="000000"/>
              </a:solidFill>
              <a:effectLst/>
              <a:latin typeface="+mn-lt"/>
              <a:ea typeface="+mn-ea"/>
              <a:cs typeface="+mn-cs"/>
            </a:rPr>
            <a:t>、人口千人当たり職員数が</a:t>
          </a:r>
          <a:r>
            <a:rPr lang="en-US" altLang="ja-JP" sz="1000">
              <a:solidFill>
                <a:sysClr val="windowText" lastClr="000000"/>
              </a:solidFill>
              <a:effectLst/>
              <a:latin typeface="+mn-lt"/>
              <a:ea typeface="+mn-ea"/>
              <a:cs typeface="+mn-cs"/>
            </a:rPr>
            <a:t>8.82</a:t>
          </a:r>
          <a:r>
            <a:rPr lang="ja-JP" altLang="en-US" sz="1000">
              <a:solidFill>
                <a:sysClr val="windowText" lastClr="000000"/>
              </a:solidFill>
              <a:effectLst/>
              <a:latin typeface="+mn-lt"/>
              <a:ea typeface="+mn-ea"/>
              <a:cs typeface="+mn-cs"/>
            </a:rPr>
            <a:t>人と</a:t>
          </a:r>
          <a:r>
            <a:rPr lang="ja-JP" altLang="ja-JP" sz="1000">
              <a:solidFill>
                <a:sysClr val="windowText" lastClr="000000"/>
              </a:solidFill>
              <a:effectLst/>
              <a:latin typeface="+mn-lt"/>
              <a:ea typeface="+mn-ea"/>
              <a:cs typeface="+mn-cs"/>
            </a:rPr>
            <a:t>類似団体平均より多いこと</a:t>
          </a:r>
          <a:r>
            <a:rPr lang="ja-JP" altLang="en-US" sz="1000">
              <a:solidFill>
                <a:sysClr val="windowText" lastClr="000000"/>
              </a:solidFill>
              <a:effectLst/>
              <a:latin typeface="+mn-lt"/>
              <a:ea typeface="+mn-ea"/>
              <a:cs typeface="+mn-cs"/>
            </a:rPr>
            <a:t>、県の人事委員会勧告に準じた給与改定による人件費の増や</a:t>
          </a:r>
          <a:r>
            <a:rPr lang="ja-JP" altLang="ja-JP" sz="1000">
              <a:solidFill>
                <a:sysClr val="windowText" lastClr="000000"/>
              </a:solidFill>
              <a:effectLst/>
              <a:latin typeface="+mn-lt"/>
              <a:ea typeface="+mn-ea"/>
              <a:cs typeface="+mn-cs"/>
            </a:rPr>
            <a:t>行財政改革の一環として指定管理者による公共施設の管理を推し進めていること</a:t>
          </a:r>
          <a:r>
            <a:rPr lang="ja-JP" altLang="en-US" sz="1000">
              <a:solidFill>
                <a:sysClr val="windowText" lastClr="000000"/>
              </a:solidFill>
              <a:effectLst/>
              <a:latin typeface="+mn-lt"/>
              <a:ea typeface="+mn-ea"/>
              <a:cs typeface="+mn-cs"/>
            </a:rPr>
            <a:t>による物件費の増等がその要因で</a:t>
          </a:r>
          <a:r>
            <a:rPr lang="ja-JP" altLang="ja-JP" sz="1000">
              <a:solidFill>
                <a:sysClr val="windowText" lastClr="000000"/>
              </a:solidFill>
              <a:effectLst/>
              <a:latin typeface="+mn-lt"/>
              <a:ea typeface="+mn-ea"/>
              <a:cs typeface="+mn-cs"/>
            </a:rPr>
            <a:t>ある。</a:t>
          </a:r>
          <a:endParaRPr lang="ja-JP" altLang="ja-JP" sz="1000">
            <a:solidFill>
              <a:sysClr val="windowText" lastClr="000000"/>
            </a:solidFill>
            <a:effectLst/>
          </a:endParaRPr>
        </a:p>
        <a:p>
          <a:r>
            <a:rPr lang="ja-JP" altLang="ja-JP" sz="1000">
              <a:solidFill>
                <a:sysClr val="windowText" lastClr="000000"/>
              </a:solidFill>
              <a:effectLst/>
              <a:latin typeface="+mn-lt"/>
              <a:ea typeface="+mn-ea"/>
              <a:cs typeface="+mn-cs"/>
            </a:rPr>
            <a:t>　今後も</a:t>
          </a:r>
          <a:r>
            <a:rPr kumimoji="1" lang="ja-JP" altLang="ja-JP" sz="1000">
              <a:solidFill>
                <a:sysClr val="windowText" lastClr="000000"/>
              </a:solidFill>
              <a:effectLst/>
              <a:latin typeface="+mn-lt"/>
              <a:ea typeface="+mn-ea"/>
              <a:cs typeface="+mn-cs"/>
            </a:rPr>
            <a:t>職員定員適正化計画</a:t>
          </a:r>
          <a:r>
            <a:rPr lang="ja-JP" altLang="en-US" sz="1000">
              <a:solidFill>
                <a:sysClr val="windowText" lastClr="000000"/>
              </a:solidFill>
              <a:effectLst/>
              <a:latin typeface="+mn-lt"/>
              <a:ea typeface="+mn-ea"/>
              <a:cs typeface="+mn-cs"/>
            </a:rPr>
            <a:t>や公共施設総合管理計画に基づく</a:t>
          </a:r>
          <a:r>
            <a:rPr lang="ja-JP" altLang="ja-JP" sz="1000">
              <a:solidFill>
                <a:sysClr val="windowText" lastClr="000000"/>
              </a:solidFill>
              <a:effectLst/>
              <a:latin typeface="+mn-lt"/>
              <a:ea typeface="+mn-ea"/>
              <a:cs typeface="+mn-cs"/>
            </a:rPr>
            <a:t>経常経費の見直しによる</a:t>
          </a:r>
          <a:r>
            <a:rPr lang="ja-JP" altLang="en-US" sz="1000">
              <a:solidFill>
                <a:sysClr val="windowText" lastClr="000000"/>
              </a:solidFill>
              <a:effectLst/>
              <a:latin typeface="+mn-lt"/>
              <a:ea typeface="+mn-ea"/>
              <a:cs typeface="+mn-cs"/>
            </a:rPr>
            <a:t>人件費、</a:t>
          </a:r>
          <a:r>
            <a:rPr lang="ja-JP" altLang="ja-JP" sz="1000">
              <a:solidFill>
                <a:sysClr val="windowText" lastClr="000000"/>
              </a:solidFill>
              <a:effectLst/>
              <a:latin typeface="+mn-lt"/>
              <a:ea typeface="+mn-ea"/>
              <a:cs typeface="+mn-cs"/>
            </a:rPr>
            <a:t>物件費の</a:t>
          </a:r>
          <a:r>
            <a:rPr lang="ja-JP" altLang="en-US" sz="1000">
              <a:solidFill>
                <a:sysClr val="windowText" lastClr="000000"/>
              </a:solidFill>
              <a:effectLst/>
              <a:latin typeface="+mn-lt"/>
              <a:ea typeface="+mn-ea"/>
              <a:cs typeface="+mn-cs"/>
            </a:rPr>
            <a:t>抑制</a:t>
          </a:r>
          <a:r>
            <a:rPr lang="ja-JP" altLang="ja-JP" sz="1000">
              <a:solidFill>
                <a:sysClr val="windowText" lastClr="000000"/>
              </a:solidFill>
              <a:effectLst/>
              <a:latin typeface="+mn-lt"/>
              <a:ea typeface="+mn-ea"/>
              <a:cs typeface="+mn-cs"/>
            </a:rPr>
            <a:t>を図ることにより、数値の改善を図る。</a:t>
          </a:r>
          <a:endParaRPr lang="ja-JP" altLang="ja-JP" sz="1000">
            <a:solidFill>
              <a:sysClr val="windowText" lastClr="000000"/>
            </a:solidFill>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8164</xdr:rowOff>
    </xdr:from>
    <xdr:to>
      <xdr:col>7</xdr:col>
      <xdr:colOff>152400</xdr:colOff>
      <xdr:row>89</xdr:row>
      <xdr:rowOff>171228</xdr:rowOff>
    </xdr:to>
    <xdr:cxnSp macro="">
      <xdr:nvCxnSpPr>
        <xdr:cNvPr id="192" name="直線コネクタ 191"/>
        <xdr:cNvCxnSpPr/>
      </xdr:nvCxnSpPr>
      <xdr:spPr>
        <a:xfrm flipV="1">
          <a:off x="4953000" y="13895614"/>
          <a:ext cx="0" cy="15346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143305</xdr:rowOff>
    </xdr:from>
    <xdr:ext cx="762000" cy="259045"/>
    <xdr:sp macro="" textlink="">
      <xdr:nvSpPr>
        <xdr:cNvPr id="193" name="人件費・物件費等の状況最小値テキスト"/>
        <xdr:cNvSpPr txBox="1"/>
      </xdr:nvSpPr>
      <xdr:spPr>
        <a:xfrm>
          <a:off x="5041900" y="15402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978,819</a:t>
          </a:r>
          <a:endParaRPr kumimoji="1" lang="ja-JP" altLang="en-US" sz="1000" b="1">
            <a:latin typeface="ＭＳ Ｐゴシック"/>
          </a:endParaRPr>
        </a:p>
      </xdr:txBody>
    </xdr:sp>
    <xdr:clientData/>
  </xdr:oneCellAnchor>
  <xdr:twoCellAnchor>
    <xdr:from>
      <xdr:col>7</xdr:col>
      <xdr:colOff>63500</xdr:colOff>
      <xdr:row>89</xdr:row>
      <xdr:rowOff>171228</xdr:rowOff>
    </xdr:from>
    <xdr:to>
      <xdr:col>7</xdr:col>
      <xdr:colOff>241300</xdr:colOff>
      <xdr:row>89</xdr:row>
      <xdr:rowOff>171228</xdr:rowOff>
    </xdr:to>
    <xdr:cxnSp macro="">
      <xdr:nvCxnSpPr>
        <xdr:cNvPr id="194" name="直線コネクタ 193"/>
        <xdr:cNvCxnSpPr/>
      </xdr:nvCxnSpPr>
      <xdr:spPr>
        <a:xfrm>
          <a:off x="4864100" y="15430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94541</xdr:rowOff>
    </xdr:from>
    <xdr:ext cx="762000" cy="259045"/>
    <xdr:sp macro="" textlink="">
      <xdr:nvSpPr>
        <xdr:cNvPr id="195" name="人件費・物件費等の状況最大値テキスト"/>
        <xdr:cNvSpPr txBox="1"/>
      </xdr:nvSpPr>
      <xdr:spPr>
        <a:xfrm>
          <a:off x="5041900" y="13639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88,421</a:t>
          </a:r>
          <a:endParaRPr kumimoji="1" lang="ja-JP" altLang="en-US" sz="1000" b="1">
            <a:latin typeface="ＭＳ Ｐゴシック"/>
          </a:endParaRPr>
        </a:p>
      </xdr:txBody>
    </xdr:sp>
    <xdr:clientData/>
  </xdr:oneCellAnchor>
  <xdr:twoCellAnchor>
    <xdr:from>
      <xdr:col>7</xdr:col>
      <xdr:colOff>63500</xdr:colOff>
      <xdr:row>81</xdr:row>
      <xdr:rowOff>8164</xdr:rowOff>
    </xdr:from>
    <xdr:to>
      <xdr:col>7</xdr:col>
      <xdr:colOff>241300</xdr:colOff>
      <xdr:row>81</xdr:row>
      <xdr:rowOff>8164</xdr:rowOff>
    </xdr:to>
    <xdr:cxnSp macro="">
      <xdr:nvCxnSpPr>
        <xdr:cNvPr id="196" name="直線コネクタ 195"/>
        <xdr:cNvCxnSpPr/>
      </xdr:nvCxnSpPr>
      <xdr:spPr>
        <a:xfrm>
          <a:off x="4864100" y="13895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102060</xdr:rowOff>
    </xdr:from>
    <xdr:to>
      <xdr:col>7</xdr:col>
      <xdr:colOff>152400</xdr:colOff>
      <xdr:row>81</xdr:row>
      <xdr:rowOff>107773</xdr:rowOff>
    </xdr:to>
    <xdr:cxnSp macro="">
      <xdr:nvCxnSpPr>
        <xdr:cNvPr id="197" name="直線コネクタ 196"/>
        <xdr:cNvCxnSpPr/>
      </xdr:nvCxnSpPr>
      <xdr:spPr>
        <a:xfrm>
          <a:off x="4114800" y="13989510"/>
          <a:ext cx="838200" cy="5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43680</xdr:rowOff>
    </xdr:from>
    <xdr:ext cx="762000" cy="259045"/>
    <xdr:sp macro="" textlink="">
      <xdr:nvSpPr>
        <xdr:cNvPr id="198" name="人件費・物件費等の状況平均値テキスト"/>
        <xdr:cNvSpPr txBox="1"/>
      </xdr:nvSpPr>
      <xdr:spPr>
        <a:xfrm>
          <a:off x="5041900" y="137596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128,912</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27153</xdr:rowOff>
    </xdr:from>
    <xdr:to>
      <xdr:col>7</xdr:col>
      <xdr:colOff>203200</xdr:colOff>
      <xdr:row>81</xdr:row>
      <xdr:rowOff>128753</xdr:rowOff>
    </xdr:to>
    <xdr:sp macro="" textlink="">
      <xdr:nvSpPr>
        <xdr:cNvPr id="199" name="フローチャート : 判断 198"/>
        <xdr:cNvSpPr/>
      </xdr:nvSpPr>
      <xdr:spPr>
        <a:xfrm>
          <a:off x="4902200" y="13914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102060</xdr:rowOff>
    </xdr:from>
    <xdr:to>
      <xdr:col>6</xdr:col>
      <xdr:colOff>0</xdr:colOff>
      <xdr:row>81</xdr:row>
      <xdr:rowOff>106959</xdr:rowOff>
    </xdr:to>
    <xdr:cxnSp macro="">
      <xdr:nvCxnSpPr>
        <xdr:cNvPr id="200" name="直線コネクタ 199"/>
        <xdr:cNvCxnSpPr/>
      </xdr:nvCxnSpPr>
      <xdr:spPr>
        <a:xfrm flipV="1">
          <a:off x="3225800" y="13989510"/>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9246</xdr:rowOff>
    </xdr:from>
    <xdr:to>
      <xdr:col>6</xdr:col>
      <xdr:colOff>50800</xdr:colOff>
      <xdr:row>81</xdr:row>
      <xdr:rowOff>110846</xdr:rowOff>
    </xdr:to>
    <xdr:sp macro="" textlink="">
      <xdr:nvSpPr>
        <xdr:cNvPr id="201" name="フローチャート : 判断 200"/>
        <xdr:cNvSpPr/>
      </xdr:nvSpPr>
      <xdr:spPr>
        <a:xfrm>
          <a:off x="4064000" y="13896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121023</xdr:rowOff>
    </xdr:from>
    <xdr:ext cx="736600" cy="259045"/>
    <xdr:sp macro="" textlink="">
      <xdr:nvSpPr>
        <xdr:cNvPr id="202" name="テキスト ボックス 201"/>
        <xdr:cNvSpPr txBox="1"/>
      </xdr:nvSpPr>
      <xdr:spPr>
        <a:xfrm>
          <a:off x="3733800" y="13665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118,522</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84615</xdr:rowOff>
    </xdr:from>
    <xdr:to>
      <xdr:col>4</xdr:col>
      <xdr:colOff>482600</xdr:colOff>
      <xdr:row>81</xdr:row>
      <xdr:rowOff>106959</xdr:rowOff>
    </xdr:to>
    <xdr:cxnSp macro="">
      <xdr:nvCxnSpPr>
        <xdr:cNvPr id="203" name="直線コネクタ 202"/>
        <xdr:cNvCxnSpPr/>
      </xdr:nvCxnSpPr>
      <xdr:spPr>
        <a:xfrm>
          <a:off x="2336800" y="13972065"/>
          <a:ext cx="889000" cy="2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14055</xdr:rowOff>
    </xdr:from>
    <xdr:to>
      <xdr:col>4</xdr:col>
      <xdr:colOff>533400</xdr:colOff>
      <xdr:row>81</xdr:row>
      <xdr:rowOff>115655</xdr:rowOff>
    </xdr:to>
    <xdr:sp macro="" textlink="">
      <xdr:nvSpPr>
        <xdr:cNvPr id="204" name="フローチャート : 判断 203"/>
        <xdr:cNvSpPr/>
      </xdr:nvSpPr>
      <xdr:spPr>
        <a:xfrm>
          <a:off x="3175000" y="1390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125832</xdr:rowOff>
    </xdr:from>
    <xdr:ext cx="762000" cy="259045"/>
    <xdr:sp macro="" textlink="">
      <xdr:nvSpPr>
        <xdr:cNvPr id="205" name="テキスト ボックス 204"/>
        <xdr:cNvSpPr txBox="1"/>
      </xdr:nvSpPr>
      <xdr:spPr>
        <a:xfrm>
          <a:off x="2844800" y="13670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84615</xdr:rowOff>
    </xdr:from>
    <xdr:to>
      <xdr:col>3</xdr:col>
      <xdr:colOff>279400</xdr:colOff>
      <xdr:row>81</xdr:row>
      <xdr:rowOff>95493</xdr:rowOff>
    </xdr:to>
    <xdr:cxnSp macro="">
      <xdr:nvCxnSpPr>
        <xdr:cNvPr id="206" name="直線コネクタ 205"/>
        <xdr:cNvCxnSpPr/>
      </xdr:nvCxnSpPr>
      <xdr:spPr>
        <a:xfrm flipV="1">
          <a:off x="1447800" y="13972065"/>
          <a:ext cx="889000" cy="10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12356</xdr:rowOff>
    </xdr:from>
    <xdr:to>
      <xdr:col>3</xdr:col>
      <xdr:colOff>330200</xdr:colOff>
      <xdr:row>81</xdr:row>
      <xdr:rowOff>113956</xdr:rowOff>
    </xdr:to>
    <xdr:sp macro="" textlink="">
      <xdr:nvSpPr>
        <xdr:cNvPr id="207" name="フローチャート : 判断 206"/>
        <xdr:cNvSpPr/>
      </xdr:nvSpPr>
      <xdr:spPr>
        <a:xfrm>
          <a:off x="2286000" y="13899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124133</xdr:rowOff>
    </xdr:from>
    <xdr:ext cx="762000" cy="259045"/>
    <xdr:sp macro="" textlink="">
      <xdr:nvSpPr>
        <xdr:cNvPr id="208" name="テキスト ボックス 207"/>
        <xdr:cNvSpPr txBox="1"/>
      </xdr:nvSpPr>
      <xdr:spPr>
        <a:xfrm>
          <a:off x="1955800" y="13668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9758</xdr:rowOff>
    </xdr:from>
    <xdr:to>
      <xdr:col>2</xdr:col>
      <xdr:colOff>127000</xdr:colOff>
      <xdr:row>81</xdr:row>
      <xdr:rowOff>111358</xdr:rowOff>
    </xdr:to>
    <xdr:sp macro="" textlink="">
      <xdr:nvSpPr>
        <xdr:cNvPr id="209" name="フローチャート : 判断 208"/>
        <xdr:cNvSpPr/>
      </xdr:nvSpPr>
      <xdr:spPr>
        <a:xfrm>
          <a:off x="1397000" y="13897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121535</xdr:rowOff>
    </xdr:from>
    <xdr:ext cx="762000" cy="259045"/>
    <xdr:sp macro="" textlink="">
      <xdr:nvSpPr>
        <xdr:cNvPr id="210" name="テキスト ボックス 209"/>
        <xdr:cNvSpPr txBox="1"/>
      </xdr:nvSpPr>
      <xdr:spPr>
        <a:xfrm>
          <a:off x="1066800" y="13666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56973</xdr:rowOff>
    </xdr:from>
    <xdr:to>
      <xdr:col>7</xdr:col>
      <xdr:colOff>203200</xdr:colOff>
      <xdr:row>81</xdr:row>
      <xdr:rowOff>158573</xdr:rowOff>
    </xdr:to>
    <xdr:sp macro="" textlink="">
      <xdr:nvSpPr>
        <xdr:cNvPr id="216" name="円/楕円 215"/>
        <xdr:cNvSpPr/>
      </xdr:nvSpPr>
      <xdr:spPr>
        <a:xfrm>
          <a:off x="4902200" y="1394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105250</xdr:rowOff>
    </xdr:from>
    <xdr:ext cx="762000" cy="259045"/>
    <xdr:sp macro="" textlink="">
      <xdr:nvSpPr>
        <xdr:cNvPr id="217" name="人件費・物件費等の状況該当値テキスト"/>
        <xdr:cNvSpPr txBox="1"/>
      </xdr:nvSpPr>
      <xdr:spPr>
        <a:xfrm>
          <a:off x="5041900" y="13992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146,213</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51260</xdr:rowOff>
    </xdr:from>
    <xdr:to>
      <xdr:col>6</xdr:col>
      <xdr:colOff>50800</xdr:colOff>
      <xdr:row>81</xdr:row>
      <xdr:rowOff>152860</xdr:rowOff>
    </xdr:to>
    <xdr:sp macro="" textlink="">
      <xdr:nvSpPr>
        <xdr:cNvPr id="218" name="円/楕円 217"/>
        <xdr:cNvSpPr/>
      </xdr:nvSpPr>
      <xdr:spPr>
        <a:xfrm>
          <a:off x="4064000" y="1393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137637</xdr:rowOff>
    </xdr:from>
    <xdr:ext cx="736600" cy="259045"/>
    <xdr:sp macro="" textlink="">
      <xdr:nvSpPr>
        <xdr:cNvPr id="219" name="テキスト ボックス 218"/>
        <xdr:cNvSpPr txBox="1"/>
      </xdr:nvSpPr>
      <xdr:spPr>
        <a:xfrm>
          <a:off x="3733800" y="14025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142,899</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56159</xdr:rowOff>
    </xdr:from>
    <xdr:to>
      <xdr:col>4</xdr:col>
      <xdr:colOff>533400</xdr:colOff>
      <xdr:row>81</xdr:row>
      <xdr:rowOff>157759</xdr:rowOff>
    </xdr:to>
    <xdr:sp macro="" textlink="">
      <xdr:nvSpPr>
        <xdr:cNvPr id="220" name="円/楕円 219"/>
        <xdr:cNvSpPr/>
      </xdr:nvSpPr>
      <xdr:spPr>
        <a:xfrm>
          <a:off x="3175000" y="13943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142536</xdr:rowOff>
    </xdr:from>
    <xdr:ext cx="762000" cy="259045"/>
    <xdr:sp macro="" textlink="">
      <xdr:nvSpPr>
        <xdr:cNvPr id="221" name="テキスト ボックス 220"/>
        <xdr:cNvSpPr txBox="1"/>
      </xdr:nvSpPr>
      <xdr:spPr>
        <a:xfrm>
          <a:off x="2844800" y="14029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145,741</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33815</xdr:rowOff>
    </xdr:from>
    <xdr:to>
      <xdr:col>3</xdr:col>
      <xdr:colOff>330200</xdr:colOff>
      <xdr:row>81</xdr:row>
      <xdr:rowOff>135415</xdr:rowOff>
    </xdr:to>
    <xdr:sp macro="" textlink="">
      <xdr:nvSpPr>
        <xdr:cNvPr id="222" name="円/楕円 221"/>
        <xdr:cNvSpPr/>
      </xdr:nvSpPr>
      <xdr:spPr>
        <a:xfrm>
          <a:off x="2286000" y="13921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120192</xdr:rowOff>
    </xdr:from>
    <xdr:ext cx="762000" cy="259045"/>
    <xdr:sp macro="" textlink="">
      <xdr:nvSpPr>
        <xdr:cNvPr id="223" name="テキスト ボックス 222"/>
        <xdr:cNvSpPr txBox="1"/>
      </xdr:nvSpPr>
      <xdr:spPr>
        <a:xfrm>
          <a:off x="1955800" y="14007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132,777</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44693</xdr:rowOff>
    </xdr:from>
    <xdr:to>
      <xdr:col>2</xdr:col>
      <xdr:colOff>127000</xdr:colOff>
      <xdr:row>81</xdr:row>
      <xdr:rowOff>146293</xdr:rowOff>
    </xdr:to>
    <xdr:sp macro="" textlink="">
      <xdr:nvSpPr>
        <xdr:cNvPr id="224" name="円/楕円 223"/>
        <xdr:cNvSpPr/>
      </xdr:nvSpPr>
      <xdr:spPr>
        <a:xfrm>
          <a:off x="1397000" y="1393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131070</xdr:rowOff>
    </xdr:from>
    <xdr:ext cx="762000" cy="259045"/>
    <xdr:sp macro="" textlink="">
      <xdr:nvSpPr>
        <xdr:cNvPr id="225" name="テキスト ボックス 224"/>
        <xdr:cNvSpPr txBox="1"/>
      </xdr:nvSpPr>
      <xdr:spPr>
        <a:xfrm>
          <a:off x="1066800" y="14018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139,089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ysClr val="windowText" lastClr="000000"/>
              </a:solidFill>
              <a:effectLst/>
              <a:latin typeface="+mn-lt"/>
              <a:ea typeface="+mn-ea"/>
              <a:cs typeface="+mn-cs"/>
            </a:rPr>
            <a:t>　</a:t>
          </a:r>
          <a:r>
            <a:rPr kumimoji="1" lang="ja-JP" altLang="ja-JP" sz="1000">
              <a:solidFill>
                <a:sysClr val="windowText" lastClr="000000"/>
              </a:solidFill>
              <a:effectLst/>
              <a:latin typeface="+mn-lt"/>
              <a:ea typeface="+mn-ea"/>
              <a:cs typeface="+mn-cs"/>
            </a:rPr>
            <a:t>職種区分間の異動（企業会計・税務職等間の異動）等により前年よりラスパイレス指数が減少し、類似団体の中では中位に位置している。現給保障期間の終了する</a:t>
          </a:r>
          <a:r>
            <a:rPr kumimoji="1" lang="en-US" altLang="ja-JP" sz="1000">
              <a:solidFill>
                <a:sysClr val="windowText" lastClr="000000"/>
              </a:solidFill>
              <a:effectLst/>
              <a:latin typeface="+mn-lt"/>
              <a:ea typeface="+mn-ea"/>
              <a:cs typeface="+mn-cs"/>
            </a:rPr>
            <a:t>2</a:t>
          </a:r>
          <a:r>
            <a:rPr kumimoji="1" lang="ja-JP" altLang="ja-JP" sz="1000">
              <a:solidFill>
                <a:sysClr val="windowText" lastClr="000000"/>
              </a:solidFill>
              <a:effectLst/>
              <a:latin typeface="+mn-lt"/>
              <a:ea typeface="+mn-ea"/>
              <a:cs typeface="+mn-cs"/>
            </a:rPr>
            <a:t>年後にはさらに減少するものと予想される。</a:t>
          </a:r>
          <a:endParaRPr lang="ja-JP" altLang="ja-JP" sz="1000">
            <a:solidFill>
              <a:sysClr val="windowText" lastClr="000000"/>
            </a:solidFill>
            <a:effectLst/>
          </a:endParaRPr>
        </a:p>
        <a:p>
          <a:r>
            <a:rPr kumimoji="1" lang="ja-JP" altLang="ja-JP" sz="1000">
              <a:solidFill>
                <a:sysClr val="windowText" lastClr="000000"/>
              </a:solidFill>
              <a:effectLst/>
              <a:latin typeface="+mn-lt"/>
              <a:ea typeface="+mn-ea"/>
              <a:cs typeface="+mn-cs"/>
            </a:rPr>
            <a:t>　今後も地域の民間企業の給与水準との均衡を基本とし、給与の適正化を図る。</a:t>
          </a:r>
          <a:endParaRPr lang="ja-JP" altLang="ja-JP" sz="1000">
            <a:solidFill>
              <a:sysClr val="windowText" lastClr="000000"/>
            </a:solidFill>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153609</xdr:rowOff>
    </xdr:from>
    <xdr:to>
      <xdr:col>24</xdr:col>
      <xdr:colOff>558800</xdr:colOff>
      <xdr:row>86</xdr:row>
      <xdr:rowOff>67129</xdr:rowOff>
    </xdr:to>
    <xdr:cxnSp macro="">
      <xdr:nvCxnSpPr>
        <xdr:cNvPr id="256" name="直線コネクタ 255"/>
        <xdr:cNvCxnSpPr/>
      </xdr:nvCxnSpPr>
      <xdr:spPr>
        <a:xfrm flipV="1">
          <a:off x="17018000" y="13869609"/>
          <a:ext cx="0" cy="9422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39206</xdr:rowOff>
    </xdr:from>
    <xdr:ext cx="762000" cy="259045"/>
    <xdr:sp macro="" textlink="">
      <xdr:nvSpPr>
        <xdr:cNvPr id="257" name="給与水準   （国との比較）最小値テキスト"/>
        <xdr:cNvSpPr txBox="1"/>
      </xdr:nvSpPr>
      <xdr:spPr>
        <a:xfrm>
          <a:off x="17106900" y="14783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102.3</a:t>
          </a:r>
          <a:endParaRPr kumimoji="1" lang="ja-JP" altLang="en-US" sz="1000" b="1">
            <a:latin typeface="ＭＳ Ｐゴシック"/>
          </a:endParaRPr>
        </a:p>
      </xdr:txBody>
    </xdr:sp>
    <xdr:clientData/>
  </xdr:oneCellAnchor>
  <xdr:twoCellAnchor>
    <xdr:from>
      <xdr:col>24</xdr:col>
      <xdr:colOff>469900</xdr:colOff>
      <xdr:row>86</xdr:row>
      <xdr:rowOff>67129</xdr:rowOff>
    </xdr:from>
    <xdr:to>
      <xdr:col>24</xdr:col>
      <xdr:colOff>647700</xdr:colOff>
      <xdr:row>86</xdr:row>
      <xdr:rowOff>67129</xdr:rowOff>
    </xdr:to>
    <xdr:cxnSp macro="">
      <xdr:nvCxnSpPr>
        <xdr:cNvPr id="258" name="直線コネクタ 257"/>
        <xdr:cNvCxnSpPr/>
      </xdr:nvCxnSpPr>
      <xdr:spPr>
        <a:xfrm>
          <a:off x="16929100" y="14811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68536</xdr:rowOff>
    </xdr:from>
    <xdr:ext cx="762000" cy="259045"/>
    <xdr:sp macro="" textlink="">
      <xdr:nvSpPr>
        <xdr:cNvPr id="259" name="給与水準   （国との比較）最大値テキスト"/>
        <xdr:cNvSpPr txBox="1"/>
      </xdr:nvSpPr>
      <xdr:spPr>
        <a:xfrm>
          <a:off x="17106900" y="13613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94.1</a:t>
          </a:r>
          <a:endParaRPr kumimoji="1" lang="ja-JP" altLang="en-US" sz="1000" b="1">
            <a:latin typeface="ＭＳ Ｐゴシック"/>
          </a:endParaRPr>
        </a:p>
      </xdr:txBody>
    </xdr:sp>
    <xdr:clientData/>
  </xdr:oneCellAnchor>
  <xdr:twoCellAnchor>
    <xdr:from>
      <xdr:col>24</xdr:col>
      <xdr:colOff>469900</xdr:colOff>
      <xdr:row>80</xdr:row>
      <xdr:rowOff>153609</xdr:rowOff>
    </xdr:from>
    <xdr:to>
      <xdr:col>24</xdr:col>
      <xdr:colOff>647700</xdr:colOff>
      <xdr:row>80</xdr:row>
      <xdr:rowOff>153609</xdr:rowOff>
    </xdr:to>
    <xdr:cxnSp macro="">
      <xdr:nvCxnSpPr>
        <xdr:cNvPr id="260" name="直線コネクタ 259"/>
        <xdr:cNvCxnSpPr/>
      </xdr:nvCxnSpPr>
      <xdr:spPr>
        <a:xfrm>
          <a:off x="16929100" y="13869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156332</xdr:rowOff>
    </xdr:from>
    <xdr:to>
      <xdr:col>24</xdr:col>
      <xdr:colOff>558800</xdr:colOff>
      <xdr:row>84</xdr:row>
      <xdr:rowOff>30843</xdr:rowOff>
    </xdr:to>
    <xdr:cxnSp macro="">
      <xdr:nvCxnSpPr>
        <xdr:cNvPr id="261" name="直線コネクタ 260"/>
        <xdr:cNvCxnSpPr/>
      </xdr:nvCxnSpPr>
      <xdr:spPr>
        <a:xfrm flipV="1">
          <a:off x="16179800" y="14386682"/>
          <a:ext cx="8382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99077</xdr:rowOff>
    </xdr:from>
    <xdr:ext cx="762000" cy="259045"/>
    <xdr:sp macro="" textlink="">
      <xdr:nvSpPr>
        <xdr:cNvPr id="262" name="給与水準   （国との比較）平均値テキスト"/>
        <xdr:cNvSpPr txBox="1"/>
      </xdr:nvSpPr>
      <xdr:spPr>
        <a:xfrm>
          <a:off x="17106900" y="14157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82550</xdr:rowOff>
    </xdr:from>
    <xdr:to>
      <xdr:col>24</xdr:col>
      <xdr:colOff>609600</xdr:colOff>
      <xdr:row>84</xdr:row>
      <xdr:rowOff>12700</xdr:rowOff>
    </xdr:to>
    <xdr:sp macro="" textlink="">
      <xdr:nvSpPr>
        <xdr:cNvPr id="263" name="フローチャート : 判断 262"/>
        <xdr:cNvSpPr/>
      </xdr:nvSpPr>
      <xdr:spPr>
        <a:xfrm>
          <a:off x="169672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41427</xdr:rowOff>
    </xdr:from>
    <xdr:to>
      <xdr:col>23</xdr:col>
      <xdr:colOff>406400</xdr:colOff>
      <xdr:row>84</xdr:row>
      <xdr:rowOff>30843</xdr:rowOff>
    </xdr:to>
    <xdr:cxnSp macro="">
      <xdr:nvCxnSpPr>
        <xdr:cNvPr id="264" name="直線コネクタ 263"/>
        <xdr:cNvCxnSpPr/>
      </xdr:nvCxnSpPr>
      <xdr:spPr>
        <a:xfrm>
          <a:off x="15290800" y="14271777"/>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82550</xdr:rowOff>
    </xdr:from>
    <xdr:to>
      <xdr:col>23</xdr:col>
      <xdr:colOff>457200</xdr:colOff>
      <xdr:row>84</xdr:row>
      <xdr:rowOff>12700</xdr:rowOff>
    </xdr:to>
    <xdr:sp macro="" textlink="">
      <xdr:nvSpPr>
        <xdr:cNvPr id="265" name="フローチャート : 判断 264"/>
        <xdr:cNvSpPr/>
      </xdr:nvSpPr>
      <xdr:spPr>
        <a:xfrm>
          <a:off x="16129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22877</xdr:rowOff>
    </xdr:from>
    <xdr:ext cx="736600" cy="259045"/>
    <xdr:sp macro="" textlink="">
      <xdr:nvSpPr>
        <xdr:cNvPr id="266" name="テキスト ボックス 265"/>
        <xdr:cNvSpPr txBox="1"/>
      </xdr:nvSpPr>
      <xdr:spPr>
        <a:xfrm>
          <a:off x="15798800" y="1408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41427</xdr:rowOff>
    </xdr:from>
    <xdr:to>
      <xdr:col>22</xdr:col>
      <xdr:colOff>203200</xdr:colOff>
      <xdr:row>83</xdr:row>
      <xdr:rowOff>64407</xdr:rowOff>
    </xdr:to>
    <xdr:cxnSp macro="">
      <xdr:nvCxnSpPr>
        <xdr:cNvPr id="267" name="直線コネクタ 266"/>
        <xdr:cNvCxnSpPr/>
      </xdr:nvCxnSpPr>
      <xdr:spPr>
        <a:xfrm flipV="1">
          <a:off x="14401800" y="14271777"/>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48079</xdr:rowOff>
    </xdr:from>
    <xdr:to>
      <xdr:col>22</xdr:col>
      <xdr:colOff>254000</xdr:colOff>
      <xdr:row>83</xdr:row>
      <xdr:rowOff>149679</xdr:rowOff>
    </xdr:to>
    <xdr:sp macro="" textlink="">
      <xdr:nvSpPr>
        <xdr:cNvPr id="268" name="フローチャート : 判断 267"/>
        <xdr:cNvSpPr/>
      </xdr:nvSpPr>
      <xdr:spPr>
        <a:xfrm>
          <a:off x="15240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134456</xdr:rowOff>
    </xdr:from>
    <xdr:ext cx="762000" cy="259045"/>
    <xdr:sp macro="" textlink="">
      <xdr:nvSpPr>
        <xdr:cNvPr id="269" name="テキスト ボックス 268"/>
        <xdr:cNvSpPr txBox="1"/>
      </xdr:nvSpPr>
      <xdr:spPr>
        <a:xfrm>
          <a:off x="149098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64407</xdr:rowOff>
    </xdr:from>
    <xdr:to>
      <xdr:col>21</xdr:col>
      <xdr:colOff>0</xdr:colOff>
      <xdr:row>88</xdr:row>
      <xdr:rowOff>137886</xdr:rowOff>
    </xdr:to>
    <xdr:cxnSp macro="">
      <xdr:nvCxnSpPr>
        <xdr:cNvPr id="270" name="直線コネクタ 269"/>
        <xdr:cNvCxnSpPr/>
      </xdr:nvCxnSpPr>
      <xdr:spPr>
        <a:xfrm flipV="1">
          <a:off x="13512800" y="14294757"/>
          <a:ext cx="889000" cy="930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48079</xdr:rowOff>
    </xdr:from>
    <xdr:to>
      <xdr:col>21</xdr:col>
      <xdr:colOff>50800</xdr:colOff>
      <xdr:row>83</xdr:row>
      <xdr:rowOff>149679</xdr:rowOff>
    </xdr:to>
    <xdr:sp macro="" textlink="">
      <xdr:nvSpPr>
        <xdr:cNvPr id="271" name="フローチャート : 判断 270"/>
        <xdr:cNvSpPr/>
      </xdr:nvSpPr>
      <xdr:spPr>
        <a:xfrm>
          <a:off x="14351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134456</xdr:rowOff>
    </xdr:from>
    <xdr:ext cx="762000" cy="259045"/>
    <xdr:sp macro="" textlink="">
      <xdr:nvSpPr>
        <xdr:cNvPr id="272" name="テキスト ボックス 271"/>
        <xdr:cNvSpPr txBox="1"/>
      </xdr:nvSpPr>
      <xdr:spPr>
        <a:xfrm>
          <a:off x="140208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98577</xdr:rowOff>
    </xdr:from>
    <xdr:to>
      <xdr:col>19</xdr:col>
      <xdr:colOff>533400</xdr:colOff>
      <xdr:row>89</xdr:row>
      <xdr:rowOff>28727</xdr:rowOff>
    </xdr:to>
    <xdr:sp macro="" textlink="">
      <xdr:nvSpPr>
        <xdr:cNvPr id="273" name="フローチャート : 判断 272"/>
        <xdr:cNvSpPr/>
      </xdr:nvSpPr>
      <xdr:spPr>
        <a:xfrm>
          <a:off x="13462000" y="1518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13504</xdr:rowOff>
    </xdr:from>
    <xdr:ext cx="762000" cy="259045"/>
    <xdr:sp macro="" textlink="">
      <xdr:nvSpPr>
        <xdr:cNvPr id="274" name="テキスト ボックス 273"/>
        <xdr:cNvSpPr txBox="1"/>
      </xdr:nvSpPr>
      <xdr:spPr>
        <a:xfrm>
          <a:off x="13131800" y="1527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83</xdr:row>
      <xdr:rowOff>105532</xdr:rowOff>
    </xdr:from>
    <xdr:to>
      <xdr:col>24</xdr:col>
      <xdr:colOff>609600</xdr:colOff>
      <xdr:row>84</xdr:row>
      <xdr:rowOff>35682</xdr:rowOff>
    </xdr:to>
    <xdr:sp macro="" textlink="">
      <xdr:nvSpPr>
        <xdr:cNvPr id="280" name="円/楕円 279"/>
        <xdr:cNvSpPr/>
      </xdr:nvSpPr>
      <xdr:spPr>
        <a:xfrm>
          <a:off x="16967200" y="14335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77609</xdr:rowOff>
    </xdr:from>
    <xdr:ext cx="762000" cy="259045"/>
    <xdr:sp macro="" textlink="">
      <xdr:nvSpPr>
        <xdr:cNvPr id="281" name="給与水準   （国との比較）該当値テキスト"/>
        <xdr:cNvSpPr txBox="1"/>
      </xdr:nvSpPr>
      <xdr:spPr>
        <a:xfrm>
          <a:off x="17106900" y="14307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98.6</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151493</xdr:rowOff>
    </xdr:from>
    <xdr:to>
      <xdr:col>23</xdr:col>
      <xdr:colOff>457200</xdr:colOff>
      <xdr:row>84</xdr:row>
      <xdr:rowOff>81643</xdr:rowOff>
    </xdr:to>
    <xdr:sp macro="" textlink="">
      <xdr:nvSpPr>
        <xdr:cNvPr id="282" name="円/楕円 281"/>
        <xdr:cNvSpPr/>
      </xdr:nvSpPr>
      <xdr:spPr>
        <a:xfrm>
          <a:off x="16129000" y="143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66420</xdr:rowOff>
    </xdr:from>
    <xdr:ext cx="736600" cy="259045"/>
    <xdr:sp macro="" textlink="">
      <xdr:nvSpPr>
        <xdr:cNvPr id="283" name="テキスト ボックス 282"/>
        <xdr:cNvSpPr txBox="1"/>
      </xdr:nvSpPr>
      <xdr:spPr>
        <a:xfrm>
          <a:off x="15798800" y="14468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99.0</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162077</xdr:rowOff>
    </xdr:from>
    <xdr:to>
      <xdr:col>22</xdr:col>
      <xdr:colOff>254000</xdr:colOff>
      <xdr:row>83</xdr:row>
      <xdr:rowOff>92227</xdr:rowOff>
    </xdr:to>
    <xdr:sp macro="" textlink="">
      <xdr:nvSpPr>
        <xdr:cNvPr id="284" name="円/楕円 283"/>
        <xdr:cNvSpPr/>
      </xdr:nvSpPr>
      <xdr:spPr>
        <a:xfrm>
          <a:off x="15240000" y="1422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102404</xdr:rowOff>
    </xdr:from>
    <xdr:ext cx="762000" cy="259045"/>
    <xdr:sp macro="" textlink="">
      <xdr:nvSpPr>
        <xdr:cNvPr id="285" name="テキスト ボックス 284"/>
        <xdr:cNvSpPr txBox="1"/>
      </xdr:nvSpPr>
      <xdr:spPr>
        <a:xfrm>
          <a:off x="14909800" y="13989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13607</xdr:rowOff>
    </xdr:from>
    <xdr:to>
      <xdr:col>21</xdr:col>
      <xdr:colOff>50800</xdr:colOff>
      <xdr:row>83</xdr:row>
      <xdr:rowOff>115207</xdr:rowOff>
    </xdr:to>
    <xdr:sp macro="" textlink="">
      <xdr:nvSpPr>
        <xdr:cNvPr id="286" name="円/楕円 285"/>
        <xdr:cNvSpPr/>
      </xdr:nvSpPr>
      <xdr:spPr>
        <a:xfrm>
          <a:off x="14351000" y="1424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125384</xdr:rowOff>
    </xdr:from>
    <xdr:ext cx="762000" cy="259045"/>
    <xdr:sp macro="" textlink="">
      <xdr:nvSpPr>
        <xdr:cNvPr id="287" name="テキスト ボックス 286"/>
        <xdr:cNvSpPr txBox="1"/>
      </xdr:nvSpPr>
      <xdr:spPr>
        <a:xfrm>
          <a:off x="14020800" y="1401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87086</xdr:rowOff>
    </xdr:from>
    <xdr:to>
      <xdr:col>19</xdr:col>
      <xdr:colOff>533400</xdr:colOff>
      <xdr:row>89</xdr:row>
      <xdr:rowOff>17236</xdr:rowOff>
    </xdr:to>
    <xdr:sp macro="" textlink="">
      <xdr:nvSpPr>
        <xdr:cNvPr id="288" name="円/楕円 287"/>
        <xdr:cNvSpPr/>
      </xdr:nvSpPr>
      <xdr:spPr>
        <a:xfrm>
          <a:off x="13462000" y="1517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27413</xdr:rowOff>
    </xdr:from>
    <xdr:ext cx="762000" cy="259045"/>
    <xdr:sp macro="" textlink="">
      <xdr:nvSpPr>
        <xdr:cNvPr id="289" name="テキスト ボックス 288"/>
        <xdr:cNvSpPr txBox="1"/>
      </xdr:nvSpPr>
      <xdr:spPr>
        <a:xfrm>
          <a:off x="13131800" y="14943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91" name="テキスト ボックス 290"/>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2" name="テキスト ボックス 291"/>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9.12</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ysClr val="windowText" lastClr="000000"/>
              </a:solidFill>
              <a:effectLst/>
              <a:latin typeface="+mn-lt"/>
              <a:ea typeface="+mn-ea"/>
              <a:cs typeface="+mn-cs"/>
            </a:rPr>
            <a:t>　</a:t>
          </a:r>
          <a:r>
            <a:rPr kumimoji="1" lang="en-US" altLang="ja-JP" sz="1000">
              <a:solidFill>
                <a:sysClr val="windowText" lastClr="000000"/>
              </a:solidFill>
              <a:effectLst/>
              <a:latin typeface="+mn-lt"/>
              <a:ea typeface="+mn-ea"/>
              <a:cs typeface="+mn-cs"/>
            </a:rPr>
            <a:t>17</a:t>
          </a:r>
          <a:r>
            <a:rPr kumimoji="1" lang="ja-JP" altLang="ja-JP" sz="1000">
              <a:solidFill>
                <a:sysClr val="windowText" lastClr="000000"/>
              </a:solidFill>
              <a:effectLst/>
              <a:latin typeface="+mn-lt"/>
              <a:ea typeface="+mn-ea"/>
              <a:cs typeface="+mn-cs"/>
            </a:rPr>
            <a:t>年</a:t>
          </a:r>
          <a:r>
            <a:rPr kumimoji="1" lang="en-US" altLang="ja-JP" sz="1000">
              <a:solidFill>
                <a:sysClr val="windowText" lastClr="000000"/>
              </a:solidFill>
              <a:effectLst/>
              <a:latin typeface="+mn-lt"/>
              <a:ea typeface="+mn-ea"/>
              <a:cs typeface="+mn-cs"/>
            </a:rPr>
            <a:t>6</a:t>
          </a:r>
          <a:r>
            <a:rPr kumimoji="1" lang="ja-JP" altLang="ja-JP" sz="1000">
              <a:solidFill>
                <a:sysClr val="windowText" lastClr="000000"/>
              </a:solidFill>
              <a:effectLst/>
              <a:latin typeface="+mn-lt"/>
              <a:ea typeface="+mn-ea"/>
              <a:cs typeface="+mn-cs"/>
            </a:rPr>
            <a:t>月の合併以降、職員定員適正化計画に基づく職員削減に取り組み、人口千人当たりの職員数を合併前の大館市の水準（</a:t>
          </a:r>
          <a:r>
            <a:rPr kumimoji="1" lang="en-US" altLang="ja-JP" sz="1000">
              <a:solidFill>
                <a:sysClr val="windowText" lastClr="000000"/>
              </a:solidFill>
              <a:effectLst/>
              <a:latin typeface="+mn-lt"/>
              <a:ea typeface="+mn-ea"/>
              <a:cs typeface="+mn-cs"/>
            </a:rPr>
            <a:t>8.65</a:t>
          </a:r>
          <a:r>
            <a:rPr kumimoji="1" lang="ja-JP" altLang="ja-JP" sz="1000">
              <a:solidFill>
                <a:sysClr val="windowText" lastClr="000000"/>
              </a:solidFill>
              <a:effectLst/>
              <a:latin typeface="+mn-lt"/>
              <a:ea typeface="+mn-ea"/>
              <a:cs typeface="+mn-cs"/>
            </a:rPr>
            <a:t>人）以下にする目標を掲げ</a:t>
          </a:r>
          <a:r>
            <a:rPr kumimoji="1" lang="ja-JP" altLang="en-US" sz="1000">
              <a:solidFill>
                <a:sysClr val="windowText" lastClr="000000"/>
              </a:solidFill>
              <a:effectLst/>
              <a:latin typeface="+mn-lt"/>
              <a:ea typeface="+mn-ea"/>
              <a:cs typeface="+mn-cs"/>
            </a:rPr>
            <a:t>、これを</a:t>
          </a:r>
          <a:r>
            <a:rPr kumimoji="1" lang="en-US" altLang="ja-JP" sz="1000">
              <a:solidFill>
                <a:sysClr val="windowText" lastClr="000000"/>
              </a:solidFill>
              <a:effectLst/>
              <a:latin typeface="+mn-lt"/>
              <a:ea typeface="+mn-ea"/>
              <a:cs typeface="+mn-cs"/>
            </a:rPr>
            <a:t>21</a:t>
          </a:r>
          <a:r>
            <a:rPr kumimoji="1" lang="ja-JP" altLang="en-US" sz="1000">
              <a:solidFill>
                <a:sysClr val="windowText" lastClr="000000"/>
              </a:solidFill>
              <a:effectLst/>
              <a:latin typeface="+mn-lt"/>
              <a:ea typeface="+mn-ea"/>
              <a:cs typeface="+mn-cs"/>
            </a:rPr>
            <a:t>年度に</a:t>
          </a:r>
          <a:r>
            <a:rPr kumimoji="1" lang="ja-JP" altLang="ja-JP" sz="1000">
              <a:solidFill>
                <a:sysClr val="windowText" lastClr="000000"/>
              </a:solidFill>
              <a:effectLst/>
              <a:latin typeface="+mn-lt"/>
              <a:ea typeface="+mn-ea"/>
              <a:cs typeface="+mn-cs"/>
            </a:rPr>
            <a:t>達成していたが、複雑多様化する行政課題等に対応するた</a:t>
          </a:r>
          <a:r>
            <a:rPr kumimoji="1" lang="ja-JP" altLang="en-US" sz="1000">
              <a:solidFill>
                <a:sysClr val="windowText" lastClr="000000"/>
              </a:solidFill>
              <a:effectLst/>
              <a:latin typeface="+mn-lt"/>
              <a:ea typeface="+mn-ea"/>
              <a:cs typeface="+mn-cs"/>
            </a:rPr>
            <a:t>め一定程度の</a:t>
          </a:r>
          <a:r>
            <a:rPr kumimoji="1" lang="ja-JP" altLang="ja-JP" sz="1000">
              <a:solidFill>
                <a:sysClr val="windowText" lastClr="000000"/>
              </a:solidFill>
              <a:effectLst/>
              <a:latin typeface="+mn-lt"/>
              <a:ea typeface="+mn-ea"/>
              <a:cs typeface="+mn-cs"/>
            </a:rPr>
            <a:t>職員確保</a:t>
          </a:r>
          <a:r>
            <a:rPr kumimoji="1" lang="ja-JP" altLang="en-US" sz="1000">
              <a:solidFill>
                <a:sysClr val="windowText" lastClr="000000"/>
              </a:solidFill>
              <a:effectLst/>
              <a:latin typeface="+mn-lt"/>
              <a:ea typeface="+mn-ea"/>
              <a:cs typeface="+mn-cs"/>
            </a:rPr>
            <a:t>を進めた結果</a:t>
          </a:r>
          <a:r>
            <a:rPr kumimoji="1" lang="ja-JP" altLang="ja-JP" sz="1000">
              <a:solidFill>
                <a:sysClr val="windowText" lastClr="000000"/>
              </a:solidFill>
              <a:effectLst/>
              <a:latin typeface="+mn-lt"/>
              <a:ea typeface="+mn-ea"/>
              <a:cs typeface="+mn-cs"/>
            </a:rPr>
            <a:t>、</a:t>
          </a:r>
          <a:r>
            <a:rPr kumimoji="1" lang="en-US" altLang="ja-JP" sz="1000">
              <a:solidFill>
                <a:sysClr val="windowText" lastClr="000000"/>
              </a:solidFill>
              <a:effectLst/>
              <a:latin typeface="+mn-lt"/>
              <a:ea typeface="+mn-ea"/>
              <a:cs typeface="+mn-cs"/>
            </a:rPr>
            <a:t>27</a:t>
          </a:r>
          <a:r>
            <a:rPr kumimoji="1" lang="ja-JP" altLang="ja-JP" sz="1000">
              <a:solidFill>
                <a:sysClr val="windowText" lastClr="000000"/>
              </a:solidFill>
              <a:effectLst/>
              <a:latin typeface="+mn-lt"/>
              <a:ea typeface="+mn-ea"/>
              <a:cs typeface="+mn-cs"/>
            </a:rPr>
            <a:t>年</a:t>
          </a:r>
          <a:r>
            <a:rPr kumimoji="1" lang="ja-JP" altLang="en-US" sz="1000">
              <a:solidFill>
                <a:sysClr val="windowText" lastClr="000000"/>
              </a:solidFill>
              <a:effectLst/>
              <a:latin typeface="+mn-lt"/>
              <a:ea typeface="+mn-ea"/>
              <a:cs typeface="+mn-cs"/>
            </a:rPr>
            <a:t>度</a:t>
          </a:r>
          <a:r>
            <a:rPr kumimoji="1" lang="ja-JP" altLang="ja-JP" sz="1000">
              <a:solidFill>
                <a:sysClr val="windowText" lastClr="000000"/>
              </a:solidFill>
              <a:effectLst/>
              <a:latin typeface="+mn-lt"/>
              <a:ea typeface="+mn-ea"/>
              <a:cs typeface="+mn-cs"/>
            </a:rPr>
            <a:t>に</a:t>
          </a:r>
          <a:r>
            <a:rPr kumimoji="1" lang="ja-JP" altLang="en-US" sz="1000">
              <a:solidFill>
                <a:sysClr val="windowText" lastClr="000000"/>
              </a:solidFill>
              <a:effectLst/>
              <a:latin typeface="+mn-lt"/>
              <a:ea typeface="+mn-ea"/>
              <a:cs typeface="+mn-cs"/>
            </a:rPr>
            <a:t>再び</a:t>
          </a:r>
          <a:r>
            <a:rPr kumimoji="1" lang="ja-JP" altLang="ja-JP" sz="1000">
              <a:solidFill>
                <a:sysClr val="windowText" lastClr="000000"/>
              </a:solidFill>
              <a:effectLst/>
              <a:latin typeface="+mn-lt"/>
              <a:ea typeface="+mn-ea"/>
              <a:cs typeface="+mn-cs"/>
            </a:rPr>
            <a:t>合併前の水準を超え</a:t>
          </a:r>
          <a:r>
            <a:rPr kumimoji="1" lang="ja-JP" altLang="en-US" sz="1000">
              <a:solidFill>
                <a:sysClr val="windowText" lastClr="000000"/>
              </a:solidFill>
              <a:effectLst/>
              <a:latin typeface="+mn-lt"/>
              <a:ea typeface="+mn-ea"/>
              <a:cs typeface="+mn-cs"/>
            </a:rPr>
            <a:t>ることとなった</a:t>
          </a:r>
          <a:r>
            <a:rPr kumimoji="1" lang="ja-JP" altLang="ja-JP" sz="1000">
              <a:solidFill>
                <a:sysClr val="windowText" lastClr="000000"/>
              </a:solidFill>
              <a:effectLst/>
              <a:latin typeface="+mn-lt"/>
              <a:ea typeface="+mn-ea"/>
              <a:cs typeface="+mn-cs"/>
            </a:rPr>
            <a:t>。</a:t>
          </a:r>
          <a:endParaRPr lang="ja-JP" altLang="ja-JP" sz="1000">
            <a:solidFill>
              <a:sysClr val="windowText" lastClr="000000"/>
            </a:solidFill>
            <a:effectLst/>
          </a:endParaRPr>
        </a:p>
        <a:p>
          <a:r>
            <a:rPr kumimoji="1" lang="ja-JP" altLang="ja-JP" sz="1000">
              <a:solidFill>
                <a:sysClr val="windowText" lastClr="000000"/>
              </a:solidFill>
              <a:effectLst/>
              <a:latin typeface="+mn-lt"/>
              <a:ea typeface="+mn-ea"/>
              <a:cs typeface="+mn-cs"/>
            </a:rPr>
            <a:t>　</a:t>
          </a:r>
          <a:r>
            <a:rPr kumimoji="1" lang="en-US" altLang="ja-JP" sz="1000">
              <a:solidFill>
                <a:sysClr val="windowText" lastClr="000000"/>
              </a:solidFill>
              <a:effectLst/>
              <a:latin typeface="+mn-lt"/>
              <a:ea typeface="+mn-ea"/>
              <a:cs typeface="+mn-cs"/>
            </a:rPr>
            <a:t>27</a:t>
          </a:r>
          <a:r>
            <a:rPr kumimoji="1" lang="ja-JP" altLang="ja-JP" sz="1000">
              <a:solidFill>
                <a:sysClr val="windowText" lastClr="000000"/>
              </a:solidFill>
              <a:effectLst/>
              <a:latin typeface="+mn-lt"/>
              <a:ea typeface="+mn-ea"/>
              <a:cs typeface="+mn-cs"/>
            </a:rPr>
            <a:t>年</a:t>
          </a:r>
          <a:r>
            <a:rPr kumimoji="1" lang="en-US" altLang="ja-JP" sz="1000">
              <a:solidFill>
                <a:sysClr val="windowText" lastClr="000000"/>
              </a:solidFill>
              <a:effectLst/>
              <a:latin typeface="+mn-lt"/>
              <a:ea typeface="+mn-ea"/>
              <a:cs typeface="+mn-cs"/>
            </a:rPr>
            <a:t>12</a:t>
          </a:r>
          <a:r>
            <a:rPr kumimoji="1" lang="ja-JP" altLang="ja-JP" sz="1000">
              <a:solidFill>
                <a:sysClr val="windowText" lastClr="000000"/>
              </a:solidFill>
              <a:effectLst/>
              <a:latin typeface="+mn-lt"/>
              <a:ea typeface="+mn-ea"/>
              <a:cs typeface="+mn-cs"/>
            </a:rPr>
            <a:t>月に策定した新しい定員適正化計画では、</a:t>
          </a:r>
          <a:r>
            <a:rPr kumimoji="1" lang="ja-JP" altLang="en-US" sz="1000">
              <a:solidFill>
                <a:sysClr val="windowText" lastClr="000000"/>
              </a:solidFill>
              <a:effectLst/>
              <a:latin typeface="+mn-lt"/>
              <a:ea typeface="+mn-ea"/>
              <a:cs typeface="+mn-cs"/>
            </a:rPr>
            <a:t>これ</a:t>
          </a:r>
          <a:r>
            <a:rPr kumimoji="1" lang="ja-JP" altLang="ja-JP" sz="1000">
              <a:solidFill>
                <a:sysClr val="windowText" lastClr="000000"/>
              </a:solidFill>
              <a:effectLst/>
              <a:latin typeface="+mn-lt"/>
              <a:ea typeface="+mn-ea"/>
              <a:cs typeface="+mn-cs"/>
            </a:rPr>
            <a:t>までの</a:t>
          </a:r>
          <a:r>
            <a:rPr kumimoji="1" lang="ja-JP" altLang="en-US" sz="1000">
              <a:solidFill>
                <a:sysClr val="windowText" lastClr="000000"/>
              </a:solidFill>
              <a:effectLst/>
              <a:latin typeface="+mn-lt"/>
              <a:ea typeface="+mn-ea"/>
              <a:cs typeface="+mn-cs"/>
            </a:rPr>
            <a:t>実績を踏まえ</a:t>
          </a:r>
          <a:r>
            <a:rPr kumimoji="1" lang="ja-JP" altLang="ja-JP" sz="1000">
              <a:solidFill>
                <a:sysClr val="windowText" lastClr="000000"/>
              </a:solidFill>
              <a:effectLst/>
              <a:latin typeface="+mn-lt"/>
              <a:ea typeface="+mn-ea"/>
              <a:cs typeface="+mn-cs"/>
            </a:rPr>
            <a:t>、人口減少後の規模に見合った職員数にすることを基本としつつも、事務量が増加している</a:t>
          </a:r>
          <a:r>
            <a:rPr kumimoji="1" lang="ja-JP" altLang="en-US" sz="1000">
              <a:solidFill>
                <a:sysClr val="windowText" lastClr="000000"/>
              </a:solidFill>
              <a:effectLst/>
              <a:latin typeface="+mn-lt"/>
              <a:ea typeface="+mn-ea"/>
              <a:cs typeface="+mn-cs"/>
            </a:rPr>
            <a:t>こと</a:t>
          </a:r>
          <a:r>
            <a:rPr kumimoji="1" lang="ja-JP" altLang="ja-JP" sz="1000">
              <a:solidFill>
                <a:sysClr val="windowText" lastClr="000000"/>
              </a:solidFill>
              <a:effectLst/>
              <a:latin typeface="+mn-lt"/>
              <a:ea typeface="+mn-ea"/>
              <a:cs typeface="+mn-cs"/>
            </a:rPr>
            <a:t>や職員の年齢構成を平準化していくため、削減幅を縮小させた計画とした。</a:t>
          </a:r>
          <a:endParaRPr lang="ja-JP" altLang="ja-JP" sz="1000">
            <a:solidFill>
              <a:sysClr val="windowText" lastClr="000000"/>
            </a:solidFill>
            <a:effectLst/>
          </a:endParaRPr>
        </a:p>
        <a:p>
          <a:r>
            <a:rPr kumimoji="1" lang="ja-JP" altLang="ja-JP" sz="1000">
              <a:solidFill>
                <a:sysClr val="windowText" lastClr="000000"/>
              </a:solidFill>
              <a:effectLst/>
              <a:latin typeface="+mn-lt"/>
              <a:ea typeface="+mn-ea"/>
              <a:cs typeface="+mn-cs"/>
            </a:rPr>
            <a:t>　今後も人員配置や事務事業の徹底的な見直しを行い、定員管理の適正化を図る。</a:t>
          </a:r>
          <a:endParaRPr lang="ja-JP" altLang="ja-JP" sz="1000">
            <a:solidFill>
              <a:sysClr val="windowText" lastClr="000000"/>
            </a:solidFill>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6" name="直線コネクタ 305"/>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7" name="テキスト ボックス 306"/>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8" name="直線コネクタ 307"/>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9" name="テキスト ボックス 308"/>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10" name="直線コネクタ 309"/>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11" name="テキスト ボックス 310"/>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12" name="直線コネクタ 311"/>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3" name="テキスト ボックス 312"/>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4" name="直線コネクタ 313"/>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5" name="テキスト ボックス 314"/>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19896</xdr:rowOff>
    </xdr:from>
    <xdr:to>
      <xdr:col>24</xdr:col>
      <xdr:colOff>558800</xdr:colOff>
      <xdr:row>67</xdr:row>
      <xdr:rowOff>77999</xdr:rowOff>
    </xdr:to>
    <xdr:cxnSp macro="">
      <xdr:nvCxnSpPr>
        <xdr:cNvPr id="319" name="直線コネクタ 318"/>
        <xdr:cNvCxnSpPr/>
      </xdr:nvCxnSpPr>
      <xdr:spPr>
        <a:xfrm flipV="1">
          <a:off x="17018000" y="10135446"/>
          <a:ext cx="0" cy="14297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50076</xdr:rowOff>
    </xdr:from>
    <xdr:ext cx="762000" cy="259045"/>
    <xdr:sp macro="" textlink="">
      <xdr:nvSpPr>
        <xdr:cNvPr id="320" name="定員管理の状況最小値テキスト"/>
        <xdr:cNvSpPr txBox="1"/>
      </xdr:nvSpPr>
      <xdr:spPr>
        <a:xfrm>
          <a:off x="17106900" y="11537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11.83</a:t>
          </a:r>
          <a:endParaRPr kumimoji="1" lang="ja-JP" altLang="en-US" sz="1000" b="1">
            <a:latin typeface="ＭＳ Ｐゴシック"/>
          </a:endParaRPr>
        </a:p>
      </xdr:txBody>
    </xdr:sp>
    <xdr:clientData/>
  </xdr:oneCellAnchor>
  <xdr:twoCellAnchor>
    <xdr:from>
      <xdr:col>24</xdr:col>
      <xdr:colOff>469900</xdr:colOff>
      <xdr:row>67</xdr:row>
      <xdr:rowOff>77999</xdr:rowOff>
    </xdr:from>
    <xdr:to>
      <xdr:col>24</xdr:col>
      <xdr:colOff>647700</xdr:colOff>
      <xdr:row>67</xdr:row>
      <xdr:rowOff>77999</xdr:rowOff>
    </xdr:to>
    <xdr:cxnSp macro="">
      <xdr:nvCxnSpPr>
        <xdr:cNvPr id="321" name="直線コネクタ 320"/>
        <xdr:cNvCxnSpPr/>
      </xdr:nvCxnSpPr>
      <xdr:spPr>
        <a:xfrm>
          <a:off x="16929100" y="11565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106273</xdr:rowOff>
    </xdr:from>
    <xdr:ext cx="762000" cy="259045"/>
    <xdr:sp macro="" textlink="">
      <xdr:nvSpPr>
        <xdr:cNvPr id="322" name="定員管理の状況最大値テキスト"/>
        <xdr:cNvSpPr txBox="1"/>
      </xdr:nvSpPr>
      <xdr:spPr>
        <a:xfrm>
          <a:off x="17106900" y="987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4.72</a:t>
          </a:r>
          <a:endParaRPr kumimoji="1" lang="ja-JP" altLang="en-US" sz="1000" b="1">
            <a:latin typeface="ＭＳ Ｐゴシック"/>
          </a:endParaRPr>
        </a:p>
      </xdr:txBody>
    </xdr:sp>
    <xdr:clientData/>
  </xdr:oneCellAnchor>
  <xdr:twoCellAnchor>
    <xdr:from>
      <xdr:col>24</xdr:col>
      <xdr:colOff>469900</xdr:colOff>
      <xdr:row>59</xdr:row>
      <xdr:rowOff>19896</xdr:rowOff>
    </xdr:from>
    <xdr:to>
      <xdr:col>24</xdr:col>
      <xdr:colOff>647700</xdr:colOff>
      <xdr:row>59</xdr:row>
      <xdr:rowOff>19896</xdr:rowOff>
    </xdr:to>
    <xdr:cxnSp macro="">
      <xdr:nvCxnSpPr>
        <xdr:cNvPr id="323" name="直線コネクタ 322"/>
        <xdr:cNvCxnSpPr/>
      </xdr:nvCxnSpPr>
      <xdr:spPr>
        <a:xfrm>
          <a:off x="16929100" y="1013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150495</xdr:rowOff>
    </xdr:from>
    <xdr:to>
      <xdr:col>24</xdr:col>
      <xdr:colOff>558800</xdr:colOff>
      <xdr:row>63</xdr:row>
      <xdr:rowOff>158538</xdr:rowOff>
    </xdr:to>
    <xdr:cxnSp macro="">
      <xdr:nvCxnSpPr>
        <xdr:cNvPr id="324" name="直線コネクタ 323"/>
        <xdr:cNvCxnSpPr/>
      </xdr:nvCxnSpPr>
      <xdr:spPr>
        <a:xfrm>
          <a:off x="16179800" y="10951845"/>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145432</xdr:rowOff>
    </xdr:from>
    <xdr:ext cx="762000" cy="259045"/>
    <xdr:sp macro="" textlink="">
      <xdr:nvSpPr>
        <xdr:cNvPr id="325" name="定員管理の状況平均値テキスト"/>
        <xdr:cNvSpPr txBox="1"/>
      </xdr:nvSpPr>
      <xdr:spPr>
        <a:xfrm>
          <a:off x="17106900" y="104324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128905</xdr:rowOff>
    </xdr:from>
    <xdr:to>
      <xdr:col>24</xdr:col>
      <xdr:colOff>609600</xdr:colOff>
      <xdr:row>62</xdr:row>
      <xdr:rowOff>59055</xdr:rowOff>
    </xdr:to>
    <xdr:sp macro="" textlink="">
      <xdr:nvSpPr>
        <xdr:cNvPr id="326" name="フローチャート : 判断 325"/>
        <xdr:cNvSpPr/>
      </xdr:nvSpPr>
      <xdr:spPr>
        <a:xfrm>
          <a:off x="169672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106256</xdr:rowOff>
    </xdr:from>
    <xdr:to>
      <xdr:col>23</xdr:col>
      <xdr:colOff>406400</xdr:colOff>
      <xdr:row>63</xdr:row>
      <xdr:rowOff>150495</xdr:rowOff>
    </xdr:to>
    <xdr:cxnSp macro="">
      <xdr:nvCxnSpPr>
        <xdr:cNvPr id="327" name="直線コネクタ 326"/>
        <xdr:cNvCxnSpPr/>
      </xdr:nvCxnSpPr>
      <xdr:spPr>
        <a:xfrm>
          <a:off x="15290800" y="10907606"/>
          <a:ext cx="889000" cy="4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104775</xdr:rowOff>
    </xdr:from>
    <xdr:to>
      <xdr:col>23</xdr:col>
      <xdr:colOff>457200</xdr:colOff>
      <xdr:row>62</xdr:row>
      <xdr:rowOff>34925</xdr:rowOff>
    </xdr:to>
    <xdr:sp macro="" textlink="">
      <xdr:nvSpPr>
        <xdr:cNvPr id="328" name="フローチャート : 判断 327"/>
        <xdr:cNvSpPr/>
      </xdr:nvSpPr>
      <xdr:spPr>
        <a:xfrm>
          <a:off x="16129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45102</xdr:rowOff>
    </xdr:from>
    <xdr:ext cx="736600" cy="259045"/>
    <xdr:sp macro="" textlink="">
      <xdr:nvSpPr>
        <xdr:cNvPr id="329" name="テキスト ボックス 328"/>
        <xdr:cNvSpPr txBox="1"/>
      </xdr:nvSpPr>
      <xdr:spPr>
        <a:xfrm>
          <a:off x="15798800" y="10332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78105</xdr:rowOff>
    </xdr:from>
    <xdr:to>
      <xdr:col>22</xdr:col>
      <xdr:colOff>203200</xdr:colOff>
      <xdr:row>63</xdr:row>
      <xdr:rowOff>106256</xdr:rowOff>
    </xdr:to>
    <xdr:cxnSp macro="">
      <xdr:nvCxnSpPr>
        <xdr:cNvPr id="330" name="直線コネクタ 329"/>
        <xdr:cNvCxnSpPr/>
      </xdr:nvCxnSpPr>
      <xdr:spPr>
        <a:xfrm>
          <a:off x="14401800" y="10879455"/>
          <a:ext cx="8890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110807</xdr:rowOff>
    </xdr:from>
    <xdr:to>
      <xdr:col>22</xdr:col>
      <xdr:colOff>254000</xdr:colOff>
      <xdr:row>62</xdr:row>
      <xdr:rowOff>40957</xdr:rowOff>
    </xdr:to>
    <xdr:sp macro="" textlink="">
      <xdr:nvSpPr>
        <xdr:cNvPr id="331" name="フローチャート : 判断 330"/>
        <xdr:cNvSpPr/>
      </xdr:nvSpPr>
      <xdr:spPr>
        <a:xfrm>
          <a:off x="15240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51134</xdr:rowOff>
    </xdr:from>
    <xdr:ext cx="762000" cy="259045"/>
    <xdr:sp macro="" textlink="">
      <xdr:nvSpPr>
        <xdr:cNvPr id="332" name="テキスト ボックス 331"/>
        <xdr:cNvSpPr txBox="1"/>
      </xdr:nvSpPr>
      <xdr:spPr>
        <a:xfrm>
          <a:off x="14909800" y="10338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78105</xdr:rowOff>
    </xdr:from>
    <xdr:to>
      <xdr:col>21</xdr:col>
      <xdr:colOff>0</xdr:colOff>
      <xdr:row>63</xdr:row>
      <xdr:rowOff>98213</xdr:rowOff>
    </xdr:to>
    <xdr:cxnSp macro="">
      <xdr:nvCxnSpPr>
        <xdr:cNvPr id="333" name="直線コネクタ 332"/>
        <xdr:cNvCxnSpPr/>
      </xdr:nvCxnSpPr>
      <xdr:spPr>
        <a:xfrm flipV="1">
          <a:off x="13512800" y="1087945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118851</xdr:rowOff>
    </xdr:from>
    <xdr:to>
      <xdr:col>21</xdr:col>
      <xdr:colOff>50800</xdr:colOff>
      <xdr:row>62</xdr:row>
      <xdr:rowOff>49001</xdr:rowOff>
    </xdr:to>
    <xdr:sp macro="" textlink="">
      <xdr:nvSpPr>
        <xdr:cNvPr id="334" name="フローチャート : 判断 333"/>
        <xdr:cNvSpPr/>
      </xdr:nvSpPr>
      <xdr:spPr>
        <a:xfrm>
          <a:off x="14351000" y="105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59178</xdr:rowOff>
    </xdr:from>
    <xdr:ext cx="762000" cy="259045"/>
    <xdr:sp macro="" textlink="">
      <xdr:nvSpPr>
        <xdr:cNvPr id="335" name="テキスト ボックス 334"/>
        <xdr:cNvSpPr txBox="1"/>
      </xdr:nvSpPr>
      <xdr:spPr>
        <a:xfrm>
          <a:off x="14020800" y="10346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134938</xdr:rowOff>
    </xdr:from>
    <xdr:to>
      <xdr:col>19</xdr:col>
      <xdr:colOff>533400</xdr:colOff>
      <xdr:row>62</xdr:row>
      <xdr:rowOff>65088</xdr:rowOff>
    </xdr:to>
    <xdr:sp macro="" textlink="">
      <xdr:nvSpPr>
        <xdr:cNvPr id="336" name="フローチャート : 判断 335"/>
        <xdr:cNvSpPr/>
      </xdr:nvSpPr>
      <xdr:spPr>
        <a:xfrm>
          <a:off x="13462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75265</xdr:rowOff>
    </xdr:from>
    <xdr:ext cx="762000" cy="259045"/>
    <xdr:sp macro="" textlink="">
      <xdr:nvSpPr>
        <xdr:cNvPr id="337" name="テキスト ボックス 336"/>
        <xdr:cNvSpPr txBox="1"/>
      </xdr:nvSpPr>
      <xdr:spPr>
        <a:xfrm>
          <a:off x="13131800" y="1036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63</xdr:row>
      <xdr:rowOff>107738</xdr:rowOff>
    </xdr:from>
    <xdr:to>
      <xdr:col>24</xdr:col>
      <xdr:colOff>609600</xdr:colOff>
      <xdr:row>64</xdr:row>
      <xdr:rowOff>37888</xdr:rowOff>
    </xdr:to>
    <xdr:sp macro="" textlink="">
      <xdr:nvSpPr>
        <xdr:cNvPr id="343" name="円/楕円 342"/>
        <xdr:cNvSpPr/>
      </xdr:nvSpPr>
      <xdr:spPr>
        <a:xfrm>
          <a:off x="16967200" y="1090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79815</xdr:rowOff>
    </xdr:from>
    <xdr:ext cx="762000" cy="259045"/>
    <xdr:sp macro="" textlink="">
      <xdr:nvSpPr>
        <xdr:cNvPr id="344" name="定員管理の状況該当値テキスト"/>
        <xdr:cNvSpPr txBox="1"/>
      </xdr:nvSpPr>
      <xdr:spPr>
        <a:xfrm>
          <a:off x="17106900" y="10881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8.82</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99695</xdr:rowOff>
    </xdr:from>
    <xdr:to>
      <xdr:col>23</xdr:col>
      <xdr:colOff>457200</xdr:colOff>
      <xdr:row>64</xdr:row>
      <xdr:rowOff>29845</xdr:rowOff>
    </xdr:to>
    <xdr:sp macro="" textlink="">
      <xdr:nvSpPr>
        <xdr:cNvPr id="345" name="円/楕円 344"/>
        <xdr:cNvSpPr/>
      </xdr:nvSpPr>
      <xdr:spPr>
        <a:xfrm>
          <a:off x="16129000" y="1090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14622</xdr:rowOff>
    </xdr:from>
    <xdr:ext cx="736600" cy="259045"/>
    <xdr:sp macro="" textlink="">
      <xdr:nvSpPr>
        <xdr:cNvPr id="346" name="テキスト ボックス 345"/>
        <xdr:cNvSpPr txBox="1"/>
      </xdr:nvSpPr>
      <xdr:spPr>
        <a:xfrm>
          <a:off x="15798800" y="10987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8.78</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55456</xdr:rowOff>
    </xdr:from>
    <xdr:to>
      <xdr:col>22</xdr:col>
      <xdr:colOff>254000</xdr:colOff>
      <xdr:row>63</xdr:row>
      <xdr:rowOff>157056</xdr:rowOff>
    </xdr:to>
    <xdr:sp macro="" textlink="">
      <xdr:nvSpPr>
        <xdr:cNvPr id="347" name="円/楕円 346"/>
        <xdr:cNvSpPr/>
      </xdr:nvSpPr>
      <xdr:spPr>
        <a:xfrm>
          <a:off x="15240000" y="1085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141833</xdr:rowOff>
    </xdr:from>
    <xdr:ext cx="762000" cy="259045"/>
    <xdr:sp macro="" textlink="">
      <xdr:nvSpPr>
        <xdr:cNvPr id="348" name="テキスト ボックス 347"/>
        <xdr:cNvSpPr txBox="1"/>
      </xdr:nvSpPr>
      <xdr:spPr>
        <a:xfrm>
          <a:off x="14909800" y="1094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8.56</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27305</xdr:rowOff>
    </xdr:from>
    <xdr:to>
      <xdr:col>21</xdr:col>
      <xdr:colOff>50800</xdr:colOff>
      <xdr:row>63</xdr:row>
      <xdr:rowOff>128905</xdr:rowOff>
    </xdr:to>
    <xdr:sp macro="" textlink="">
      <xdr:nvSpPr>
        <xdr:cNvPr id="349" name="円/楕円 348"/>
        <xdr:cNvSpPr/>
      </xdr:nvSpPr>
      <xdr:spPr>
        <a:xfrm>
          <a:off x="14351000" y="1082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113682</xdr:rowOff>
    </xdr:from>
    <xdr:ext cx="762000" cy="259045"/>
    <xdr:sp macro="" textlink="">
      <xdr:nvSpPr>
        <xdr:cNvPr id="350" name="テキスト ボックス 349"/>
        <xdr:cNvSpPr txBox="1"/>
      </xdr:nvSpPr>
      <xdr:spPr>
        <a:xfrm>
          <a:off x="14020800" y="109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8.42</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47413</xdr:rowOff>
    </xdr:from>
    <xdr:to>
      <xdr:col>19</xdr:col>
      <xdr:colOff>533400</xdr:colOff>
      <xdr:row>63</xdr:row>
      <xdr:rowOff>149013</xdr:rowOff>
    </xdr:to>
    <xdr:sp macro="" textlink="">
      <xdr:nvSpPr>
        <xdr:cNvPr id="351" name="円/楕円 350"/>
        <xdr:cNvSpPr/>
      </xdr:nvSpPr>
      <xdr:spPr>
        <a:xfrm>
          <a:off x="13462000" y="1084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133790</xdr:rowOff>
    </xdr:from>
    <xdr:ext cx="762000" cy="259045"/>
    <xdr:sp macro="" textlink="">
      <xdr:nvSpPr>
        <xdr:cNvPr id="352" name="テキスト ボックス 351"/>
        <xdr:cNvSpPr txBox="1"/>
      </xdr:nvSpPr>
      <xdr:spPr>
        <a:xfrm>
          <a:off x="13131800" y="1093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60/93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200" b="0" i="0" baseline="0">
              <a:solidFill>
                <a:sysClr val="windowText" lastClr="000000"/>
              </a:solidFill>
              <a:effectLst/>
              <a:latin typeface="+mn-lt"/>
              <a:ea typeface="+mn-ea"/>
              <a:cs typeface="+mn-cs"/>
            </a:rPr>
            <a:t>　</a:t>
          </a:r>
          <a:r>
            <a:rPr lang="ja-JP" altLang="ja-JP" sz="1000" b="0" i="0" baseline="0">
              <a:solidFill>
                <a:sysClr val="windowText" lastClr="000000"/>
              </a:solidFill>
              <a:effectLst/>
              <a:latin typeface="+mn-lt"/>
              <a:ea typeface="+mn-ea"/>
              <a:cs typeface="+mn-cs"/>
            </a:rPr>
            <a:t>実質公債費比率</a:t>
          </a:r>
          <a:r>
            <a:rPr lang="ja-JP" altLang="ja-JP" sz="1000">
              <a:solidFill>
                <a:sysClr val="windowText" lastClr="000000"/>
              </a:solidFill>
              <a:effectLst/>
              <a:latin typeface="+mn-lt"/>
              <a:ea typeface="+mn-ea"/>
              <a:cs typeface="+mn-cs"/>
            </a:rPr>
            <a:t>が</a:t>
          </a:r>
          <a:r>
            <a:rPr lang="en-US" altLang="ja-JP" sz="1000">
              <a:solidFill>
                <a:sysClr val="windowText" lastClr="000000"/>
              </a:solidFill>
              <a:effectLst/>
              <a:latin typeface="+mn-lt"/>
              <a:ea typeface="+mn-ea"/>
              <a:cs typeface="+mn-cs"/>
            </a:rPr>
            <a:t>9.4</a:t>
          </a:r>
          <a:r>
            <a:rPr lang="ja-JP" altLang="en-US" sz="1000">
              <a:solidFill>
                <a:sysClr val="windowText" lastClr="000000"/>
              </a:solidFill>
              <a:effectLst/>
              <a:latin typeface="+mn-lt"/>
              <a:ea typeface="+mn-ea"/>
              <a:cs typeface="+mn-cs"/>
            </a:rPr>
            <a:t>％と</a:t>
          </a:r>
          <a:r>
            <a:rPr lang="ja-JP" altLang="ja-JP" sz="1000">
              <a:solidFill>
                <a:sysClr val="windowText" lastClr="000000"/>
              </a:solidFill>
              <a:effectLst/>
              <a:latin typeface="+mn-lt"/>
              <a:ea typeface="+mn-ea"/>
              <a:cs typeface="+mn-cs"/>
            </a:rPr>
            <a:t>類似団体の平均より高いのは、昭和</a:t>
          </a:r>
          <a:r>
            <a:rPr lang="en-US" altLang="ja-JP" sz="1000">
              <a:solidFill>
                <a:sysClr val="windowText" lastClr="000000"/>
              </a:solidFill>
              <a:effectLst/>
              <a:latin typeface="+mn-lt"/>
              <a:ea typeface="+mn-ea"/>
              <a:cs typeface="+mn-cs"/>
            </a:rPr>
            <a:t>60</a:t>
          </a:r>
          <a:r>
            <a:rPr lang="ja-JP" altLang="ja-JP" sz="1000">
              <a:solidFill>
                <a:sysClr val="windowText" lastClr="000000"/>
              </a:solidFill>
              <a:effectLst/>
              <a:latin typeface="+mn-lt"/>
              <a:ea typeface="+mn-ea"/>
              <a:cs typeface="+mn-cs"/>
            </a:rPr>
            <a:t>年台から続く下水道事業、平成</a:t>
          </a:r>
          <a:r>
            <a:rPr lang="en-US" altLang="ja-JP" sz="1000">
              <a:solidFill>
                <a:sysClr val="windowText" lastClr="000000"/>
              </a:solidFill>
              <a:effectLst/>
              <a:latin typeface="+mn-lt"/>
              <a:ea typeface="+mn-ea"/>
              <a:cs typeface="+mn-cs"/>
            </a:rPr>
            <a:t>5</a:t>
          </a:r>
          <a:r>
            <a:rPr lang="ja-JP" altLang="ja-JP" sz="1000">
              <a:solidFill>
                <a:sysClr val="windowText" lastClr="000000"/>
              </a:solidFill>
              <a:effectLst/>
              <a:latin typeface="+mn-lt"/>
              <a:ea typeface="+mn-ea"/>
              <a:cs typeface="+mn-cs"/>
            </a:rPr>
            <a:t>年度以降に進めた老人福祉総合エリア整備事業、樹海ドーム整備事業等の社会資本整備と、平成</a:t>
          </a:r>
          <a:r>
            <a:rPr lang="en-US" altLang="ja-JP" sz="1000">
              <a:solidFill>
                <a:sysClr val="windowText" lastClr="000000"/>
              </a:solidFill>
              <a:effectLst/>
              <a:latin typeface="+mn-lt"/>
              <a:ea typeface="+mn-ea"/>
              <a:cs typeface="+mn-cs"/>
            </a:rPr>
            <a:t>19</a:t>
          </a:r>
          <a:r>
            <a:rPr lang="ja-JP" altLang="ja-JP" sz="1000">
              <a:solidFill>
                <a:sysClr val="windowText" lastClr="000000"/>
              </a:solidFill>
              <a:effectLst/>
              <a:latin typeface="+mn-lt"/>
              <a:ea typeface="+mn-ea"/>
              <a:cs typeface="+mn-cs"/>
            </a:rPr>
            <a:t>年度に実施した総合病院改築事業による地方債借入が主な原因であるが、近年の新規事業抑制による借入額の減少や繰上償還の実施による</a:t>
          </a:r>
          <a:r>
            <a:rPr lang="ja-JP" altLang="en-US" sz="1000">
              <a:solidFill>
                <a:sysClr val="windowText" lastClr="000000"/>
              </a:solidFill>
              <a:effectLst/>
              <a:latin typeface="+mn-lt"/>
              <a:ea typeface="+mn-ea"/>
              <a:cs typeface="+mn-cs"/>
            </a:rPr>
            <a:t>地方債</a:t>
          </a:r>
          <a:r>
            <a:rPr lang="ja-JP" altLang="ja-JP" sz="1000">
              <a:solidFill>
                <a:sysClr val="windowText" lastClr="000000"/>
              </a:solidFill>
              <a:effectLst/>
              <a:latin typeface="+mn-lt"/>
              <a:ea typeface="+mn-ea"/>
              <a:cs typeface="+mn-cs"/>
            </a:rPr>
            <a:t>残高（㉗</a:t>
          </a:r>
          <a:r>
            <a:rPr lang="en-US" altLang="ja-JP" sz="1000">
              <a:solidFill>
                <a:sysClr val="windowText" lastClr="000000"/>
              </a:solidFill>
              <a:effectLst/>
              <a:latin typeface="+mn-lt"/>
              <a:ea typeface="+mn-ea"/>
              <a:cs typeface="+mn-cs"/>
            </a:rPr>
            <a:t>31,544</a:t>
          </a:r>
          <a:r>
            <a:rPr lang="ja-JP" altLang="ja-JP" sz="1000">
              <a:solidFill>
                <a:sysClr val="windowText" lastClr="000000"/>
              </a:solidFill>
              <a:effectLst/>
              <a:latin typeface="+mn-lt"/>
              <a:ea typeface="+mn-ea"/>
              <a:cs typeface="+mn-cs"/>
            </a:rPr>
            <a:t>百万円→㉘</a:t>
          </a:r>
          <a:r>
            <a:rPr lang="en-US" altLang="ja-JP" sz="1000">
              <a:solidFill>
                <a:sysClr val="windowText" lastClr="000000"/>
              </a:solidFill>
              <a:effectLst/>
              <a:latin typeface="+mn-lt"/>
              <a:ea typeface="+mn-ea"/>
              <a:cs typeface="+mn-cs"/>
            </a:rPr>
            <a:t>30,623</a:t>
          </a:r>
          <a:r>
            <a:rPr lang="ja-JP" altLang="ja-JP" sz="1000">
              <a:solidFill>
                <a:sysClr val="windowText" lastClr="000000"/>
              </a:solidFill>
              <a:effectLst/>
              <a:latin typeface="+mn-lt"/>
              <a:ea typeface="+mn-ea"/>
              <a:cs typeface="+mn-cs"/>
            </a:rPr>
            <a:t>百万円）の減少</a:t>
          </a:r>
          <a:r>
            <a:rPr lang="ja-JP" altLang="en-US" sz="1000">
              <a:solidFill>
                <a:sysClr val="windowText" lastClr="000000"/>
              </a:solidFill>
              <a:effectLst/>
              <a:latin typeface="+mn-lt"/>
              <a:ea typeface="+mn-ea"/>
              <a:cs typeface="+mn-cs"/>
            </a:rPr>
            <a:t>等</a:t>
          </a:r>
          <a:r>
            <a:rPr lang="ja-JP" altLang="ja-JP" sz="1000">
              <a:solidFill>
                <a:sysClr val="windowText" lastClr="000000"/>
              </a:solidFill>
              <a:effectLst/>
              <a:latin typeface="+mn-lt"/>
              <a:ea typeface="+mn-ea"/>
              <a:cs typeface="+mn-cs"/>
            </a:rPr>
            <a:t>により、数値は改善している。</a:t>
          </a:r>
          <a:endParaRPr lang="ja-JP" altLang="ja-JP" sz="1000">
            <a:solidFill>
              <a:sysClr val="windowText" lastClr="000000"/>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000">
              <a:solidFill>
                <a:sysClr val="windowText" lastClr="000000"/>
              </a:solidFill>
              <a:effectLst/>
              <a:latin typeface="+mn-lt"/>
              <a:ea typeface="+mn-ea"/>
              <a:cs typeface="+mn-cs"/>
            </a:rPr>
            <a:t>　</a:t>
          </a:r>
          <a:r>
            <a:rPr lang="ja-JP" altLang="ja-JP" sz="1000" baseline="0">
              <a:solidFill>
                <a:sysClr val="windowText" lastClr="000000"/>
              </a:solidFill>
              <a:effectLst/>
              <a:latin typeface="+mn-lt"/>
              <a:ea typeface="+mn-ea"/>
              <a:cs typeface="+mn-cs"/>
            </a:rPr>
            <a:t>今</a:t>
          </a:r>
          <a:r>
            <a:rPr lang="ja-JP" altLang="ja-JP" sz="1000">
              <a:solidFill>
                <a:sysClr val="windowText" lastClr="000000"/>
              </a:solidFill>
              <a:effectLst/>
              <a:latin typeface="+mn-lt"/>
              <a:ea typeface="+mn-ea"/>
              <a:cs typeface="+mn-cs"/>
            </a:rPr>
            <a:t>後は本庁舎の改築に伴う地方債の借入により比率の上昇が見込まれるが、新規事業の実施等について総点検を図り、財政の健全化を図る。</a:t>
          </a:r>
          <a:endParaRPr lang="ja-JP" altLang="ja-JP" sz="1000">
            <a:solidFill>
              <a:sysClr val="windowText" lastClr="000000"/>
            </a:solidFill>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9" name="直線コネクタ 36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70" name="テキスト ボックス 36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71" name="直線コネクタ 37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2" name="テキスト ボックス 37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3" name="直線コネクタ 37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4" name="テキスト ボックス 37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5" name="直線コネクタ 37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6" name="テキスト ボックス 37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7" name="直線コネクタ 37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8" name="テキスト ボックス 37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9" name="直線コネクタ 37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95794</xdr:rowOff>
    </xdr:from>
    <xdr:to>
      <xdr:col>24</xdr:col>
      <xdr:colOff>558800</xdr:colOff>
      <xdr:row>44</xdr:row>
      <xdr:rowOff>75474</xdr:rowOff>
    </xdr:to>
    <xdr:cxnSp macro="">
      <xdr:nvCxnSpPr>
        <xdr:cNvPr id="382" name="直線コネクタ 381"/>
        <xdr:cNvCxnSpPr/>
      </xdr:nvCxnSpPr>
      <xdr:spPr>
        <a:xfrm flipV="1">
          <a:off x="17018000" y="6267994"/>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47551</xdr:rowOff>
    </xdr:from>
    <xdr:ext cx="762000" cy="259045"/>
    <xdr:sp macro="" textlink="">
      <xdr:nvSpPr>
        <xdr:cNvPr id="383" name="公債費負担の状況最小値テキスト"/>
        <xdr:cNvSpPr txBox="1"/>
      </xdr:nvSpPr>
      <xdr:spPr>
        <a:xfrm>
          <a:off x="17106900" y="759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a:t>
          </a:r>
          <a:endParaRPr kumimoji="1" lang="ja-JP" altLang="en-US" sz="1000" b="1">
            <a:latin typeface="ＭＳ Ｐゴシック"/>
          </a:endParaRPr>
        </a:p>
      </xdr:txBody>
    </xdr:sp>
    <xdr:clientData/>
  </xdr:oneCellAnchor>
  <xdr:twoCellAnchor>
    <xdr:from>
      <xdr:col>24</xdr:col>
      <xdr:colOff>469900</xdr:colOff>
      <xdr:row>44</xdr:row>
      <xdr:rowOff>75474</xdr:rowOff>
    </xdr:from>
    <xdr:to>
      <xdr:col>24</xdr:col>
      <xdr:colOff>647700</xdr:colOff>
      <xdr:row>44</xdr:row>
      <xdr:rowOff>75474</xdr:rowOff>
    </xdr:to>
    <xdr:cxnSp macro="">
      <xdr:nvCxnSpPr>
        <xdr:cNvPr id="384" name="直線コネクタ 383"/>
        <xdr:cNvCxnSpPr/>
      </xdr:nvCxnSpPr>
      <xdr:spPr>
        <a:xfrm>
          <a:off x="16929100" y="761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10721</xdr:rowOff>
    </xdr:from>
    <xdr:ext cx="762000" cy="259045"/>
    <xdr:sp macro="" textlink="">
      <xdr:nvSpPr>
        <xdr:cNvPr id="385" name="公債費負担の状況最大値テキスト"/>
        <xdr:cNvSpPr txBox="1"/>
      </xdr:nvSpPr>
      <xdr:spPr>
        <a:xfrm>
          <a:off x="17106900" y="601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24</xdr:col>
      <xdr:colOff>469900</xdr:colOff>
      <xdr:row>36</xdr:row>
      <xdr:rowOff>95794</xdr:rowOff>
    </xdr:from>
    <xdr:to>
      <xdr:col>24</xdr:col>
      <xdr:colOff>647700</xdr:colOff>
      <xdr:row>36</xdr:row>
      <xdr:rowOff>95794</xdr:rowOff>
    </xdr:to>
    <xdr:cxnSp macro="">
      <xdr:nvCxnSpPr>
        <xdr:cNvPr id="386" name="直線コネクタ 385"/>
        <xdr:cNvCxnSpPr/>
      </xdr:nvCxnSpPr>
      <xdr:spPr>
        <a:xfrm>
          <a:off x="16929100" y="626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86541</xdr:rowOff>
    </xdr:from>
    <xdr:to>
      <xdr:col>24</xdr:col>
      <xdr:colOff>558800</xdr:colOff>
      <xdr:row>41</xdr:row>
      <xdr:rowOff>169273</xdr:rowOff>
    </xdr:to>
    <xdr:cxnSp macro="">
      <xdr:nvCxnSpPr>
        <xdr:cNvPr id="387" name="直線コネクタ 386"/>
        <xdr:cNvCxnSpPr/>
      </xdr:nvCxnSpPr>
      <xdr:spPr>
        <a:xfrm flipV="1">
          <a:off x="16179800" y="7115991"/>
          <a:ext cx="838200" cy="82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92727</xdr:rowOff>
    </xdr:from>
    <xdr:ext cx="762000" cy="259045"/>
    <xdr:sp macro="" textlink="">
      <xdr:nvSpPr>
        <xdr:cNvPr id="388" name="公債費負担の状況平均値テキスト"/>
        <xdr:cNvSpPr txBox="1"/>
      </xdr:nvSpPr>
      <xdr:spPr>
        <a:xfrm>
          <a:off x="17106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76200</xdr:rowOff>
    </xdr:from>
    <xdr:to>
      <xdr:col>24</xdr:col>
      <xdr:colOff>609600</xdr:colOff>
      <xdr:row>41</xdr:row>
      <xdr:rowOff>6350</xdr:rowOff>
    </xdr:to>
    <xdr:sp macro="" textlink="">
      <xdr:nvSpPr>
        <xdr:cNvPr id="389" name="フローチャート : 判断 388"/>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169273</xdr:rowOff>
    </xdr:from>
    <xdr:to>
      <xdr:col>23</xdr:col>
      <xdr:colOff>406400</xdr:colOff>
      <xdr:row>42</xdr:row>
      <xdr:rowOff>66766</xdr:rowOff>
    </xdr:to>
    <xdr:cxnSp macro="">
      <xdr:nvCxnSpPr>
        <xdr:cNvPr id="390" name="直線コネクタ 389"/>
        <xdr:cNvCxnSpPr/>
      </xdr:nvCxnSpPr>
      <xdr:spPr>
        <a:xfrm flipV="1">
          <a:off x="15290800" y="7198723"/>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96883</xdr:rowOff>
    </xdr:from>
    <xdr:to>
      <xdr:col>23</xdr:col>
      <xdr:colOff>457200</xdr:colOff>
      <xdr:row>41</xdr:row>
      <xdr:rowOff>27033</xdr:rowOff>
    </xdr:to>
    <xdr:sp macro="" textlink="">
      <xdr:nvSpPr>
        <xdr:cNvPr id="391" name="フローチャート : 判断 390"/>
        <xdr:cNvSpPr/>
      </xdr:nvSpPr>
      <xdr:spPr>
        <a:xfrm>
          <a:off x="16129000" y="695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37210</xdr:rowOff>
    </xdr:from>
    <xdr:ext cx="736600" cy="259045"/>
    <xdr:sp macro="" textlink="">
      <xdr:nvSpPr>
        <xdr:cNvPr id="392" name="テキスト ボックス 391"/>
        <xdr:cNvSpPr txBox="1"/>
      </xdr:nvSpPr>
      <xdr:spPr>
        <a:xfrm>
          <a:off x="15798800" y="67237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66766</xdr:rowOff>
    </xdr:from>
    <xdr:to>
      <xdr:col>22</xdr:col>
      <xdr:colOff>203200</xdr:colOff>
      <xdr:row>43</xdr:row>
      <xdr:rowOff>19413</xdr:rowOff>
    </xdr:to>
    <xdr:cxnSp macro="">
      <xdr:nvCxnSpPr>
        <xdr:cNvPr id="393" name="直線コネクタ 392"/>
        <xdr:cNvCxnSpPr/>
      </xdr:nvCxnSpPr>
      <xdr:spPr>
        <a:xfrm flipV="1">
          <a:off x="14401800" y="7267666"/>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165826</xdr:rowOff>
    </xdr:from>
    <xdr:to>
      <xdr:col>22</xdr:col>
      <xdr:colOff>254000</xdr:colOff>
      <xdr:row>41</xdr:row>
      <xdr:rowOff>95976</xdr:rowOff>
    </xdr:to>
    <xdr:sp macro="" textlink="">
      <xdr:nvSpPr>
        <xdr:cNvPr id="394" name="フローチャート : 判断 393"/>
        <xdr:cNvSpPr/>
      </xdr:nvSpPr>
      <xdr:spPr>
        <a:xfrm>
          <a:off x="15240000" y="702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106153</xdr:rowOff>
    </xdr:from>
    <xdr:ext cx="762000" cy="259045"/>
    <xdr:sp macro="" textlink="">
      <xdr:nvSpPr>
        <xdr:cNvPr id="395" name="テキスト ボックス 394"/>
        <xdr:cNvSpPr txBox="1"/>
      </xdr:nvSpPr>
      <xdr:spPr>
        <a:xfrm>
          <a:off x="14909800" y="6792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19413</xdr:rowOff>
    </xdr:from>
    <xdr:to>
      <xdr:col>21</xdr:col>
      <xdr:colOff>0</xdr:colOff>
      <xdr:row>43</xdr:row>
      <xdr:rowOff>115933</xdr:rowOff>
    </xdr:to>
    <xdr:cxnSp macro="">
      <xdr:nvCxnSpPr>
        <xdr:cNvPr id="396" name="直線コネクタ 395"/>
        <xdr:cNvCxnSpPr/>
      </xdr:nvCxnSpPr>
      <xdr:spPr>
        <a:xfrm flipV="1">
          <a:off x="13512800" y="7391763"/>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49530</xdr:rowOff>
    </xdr:from>
    <xdr:to>
      <xdr:col>21</xdr:col>
      <xdr:colOff>50800</xdr:colOff>
      <xdr:row>41</xdr:row>
      <xdr:rowOff>151130</xdr:rowOff>
    </xdr:to>
    <xdr:sp macro="" textlink="">
      <xdr:nvSpPr>
        <xdr:cNvPr id="397" name="フローチャート : 判断 396"/>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161307</xdr:rowOff>
    </xdr:from>
    <xdr:ext cx="762000" cy="259045"/>
    <xdr:sp macro="" textlink="">
      <xdr:nvSpPr>
        <xdr:cNvPr id="398" name="テキスト ボックス 397"/>
        <xdr:cNvSpPr txBox="1"/>
      </xdr:nvSpPr>
      <xdr:spPr>
        <a:xfrm>
          <a:off x="14020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97790</xdr:rowOff>
    </xdr:from>
    <xdr:to>
      <xdr:col>19</xdr:col>
      <xdr:colOff>533400</xdr:colOff>
      <xdr:row>42</xdr:row>
      <xdr:rowOff>27940</xdr:rowOff>
    </xdr:to>
    <xdr:sp macro="" textlink="">
      <xdr:nvSpPr>
        <xdr:cNvPr id="399" name="フローチャート : 判断 398"/>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38117</xdr:rowOff>
    </xdr:from>
    <xdr:ext cx="762000" cy="259045"/>
    <xdr:sp macro="" textlink="">
      <xdr:nvSpPr>
        <xdr:cNvPr id="400" name="テキスト ボックス 399"/>
        <xdr:cNvSpPr txBox="1"/>
      </xdr:nvSpPr>
      <xdr:spPr>
        <a:xfrm>
          <a:off x="13131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41</xdr:row>
      <xdr:rowOff>35741</xdr:rowOff>
    </xdr:from>
    <xdr:to>
      <xdr:col>24</xdr:col>
      <xdr:colOff>609600</xdr:colOff>
      <xdr:row>41</xdr:row>
      <xdr:rowOff>137341</xdr:rowOff>
    </xdr:to>
    <xdr:sp macro="" textlink="">
      <xdr:nvSpPr>
        <xdr:cNvPr id="406" name="円/楕円 405"/>
        <xdr:cNvSpPr/>
      </xdr:nvSpPr>
      <xdr:spPr>
        <a:xfrm>
          <a:off x="16967200" y="706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7818</xdr:rowOff>
    </xdr:from>
    <xdr:ext cx="762000" cy="259045"/>
    <xdr:sp macro="" textlink="">
      <xdr:nvSpPr>
        <xdr:cNvPr id="407" name="公債費負担の状況該当値テキスト"/>
        <xdr:cNvSpPr txBox="1"/>
      </xdr:nvSpPr>
      <xdr:spPr>
        <a:xfrm>
          <a:off x="17106900" y="7037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118473</xdr:rowOff>
    </xdr:from>
    <xdr:to>
      <xdr:col>23</xdr:col>
      <xdr:colOff>457200</xdr:colOff>
      <xdr:row>42</xdr:row>
      <xdr:rowOff>48623</xdr:rowOff>
    </xdr:to>
    <xdr:sp macro="" textlink="">
      <xdr:nvSpPr>
        <xdr:cNvPr id="408" name="円/楕円 407"/>
        <xdr:cNvSpPr/>
      </xdr:nvSpPr>
      <xdr:spPr>
        <a:xfrm>
          <a:off x="16129000" y="714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33400</xdr:rowOff>
    </xdr:from>
    <xdr:ext cx="736600" cy="259045"/>
    <xdr:sp macro="" textlink="">
      <xdr:nvSpPr>
        <xdr:cNvPr id="409" name="テキスト ボックス 408"/>
        <xdr:cNvSpPr txBox="1"/>
      </xdr:nvSpPr>
      <xdr:spPr>
        <a:xfrm>
          <a:off x="15798800" y="72343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15966</xdr:rowOff>
    </xdr:from>
    <xdr:to>
      <xdr:col>22</xdr:col>
      <xdr:colOff>254000</xdr:colOff>
      <xdr:row>42</xdr:row>
      <xdr:rowOff>117566</xdr:rowOff>
    </xdr:to>
    <xdr:sp macro="" textlink="">
      <xdr:nvSpPr>
        <xdr:cNvPr id="410" name="円/楕円 409"/>
        <xdr:cNvSpPr/>
      </xdr:nvSpPr>
      <xdr:spPr>
        <a:xfrm>
          <a:off x="15240000" y="721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102343</xdr:rowOff>
    </xdr:from>
    <xdr:ext cx="762000" cy="259045"/>
    <xdr:sp macro="" textlink="">
      <xdr:nvSpPr>
        <xdr:cNvPr id="411" name="テキスト ボックス 410"/>
        <xdr:cNvSpPr txBox="1"/>
      </xdr:nvSpPr>
      <xdr:spPr>
        <a:xfrm>
          <a:off x="14909800" y="7303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140063</xdr:rowOff>
    </xdr:from>
    <xdr:to>
      <xdr:col>21</xdr:col>
      <xdr:colOff>50800</xdr:colOff>
      <xdr:row>43</xdr:row>
      <xdr:rowOff>70213</xdr:rowOff>
    </xdr:to>
    <xdr:sp macro="" textlink="">
      <xdr:nvSpPr>
        <xdr:cNvPr id="412" name="円/楕円 411"/>
        <xdr:cNvSpPr/>
      </xdr:nvSpPr>
      <xdr:spPr>
        <a:xfrm>
          <a:off x="14351000" y="734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54990</xdr:rowOff>
    </xdr:from>
    <xdr:ext cx="762000" cy="259045"/>
    <xdr:sp macro="" textlink="">
      <xdr:nvSpPr>
        <xdr:cNvPr id="413" name="テキスト ボックス 412"/>
        <xdr:cNvSpPr txBox="1"/>
      </xdr:nvSpPr>
      <xdr:spPr>
        <a:xfrm>
          <a:off x="14020800" y="7427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65133</xdr:rowOff>
    </xdr:from>
    <xdr:to>
      <xdr:col>19</xdr:col>
      <xdr:colOff>533400</xdr:colOff>
      <xdr:row>43</xdr:row>
      <xdr:rowOff>166733</xdr:rowOff>
    </xdr:to>
    <xdr:sp macro="" textlink="">
      <xdr:nvSpPr>
        <xdr:cNvPr id="414" name="円/楕円 413"/>
        <xdr:cNvSpPr/>
      </xdr:nvSpPr>
      <xdr:spPr>
        <a:xfrm>
          <a:off x="13462000" y="7437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151510</xdr:rowOff>
    </xdr:from>
    <xdr:ext cx="762000" cy="259045"/>
    <xdr:sp macro="" textlink="">
      <xdr:nvSpPr>
        <xdr:cNvPr id="415" name="テキスト ボックス 414"/>
        <xdr:cNvSpPr txBox="1"/>
      </xdr:nvSpPr>
      <xdr:spPr>
        <a:xfrm>
          <a:off x="13131800" y="7523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[74.2%]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74/93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69.8</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000" b="0" i="0" baseline="0">
              <a:solidFill>
                <a:sysClr val="windowText" lastClr="000000"/>
              </a:solidFill>
              <a:effectLst/>
              <a:latin typeface="+mn-lt"/>
              <a:ea typeface="+mn-ea"/>
              <a:cs typeface="+mn-cs"/>
            </a:rPr>
            <a:t>　</a:t>
          </a:r>
          <a:r>
            <a:rPr lang="ja-JP" altLang="ja-JP" sz="1000">
              <a:solidFill>
                <a:sysClr val="windowText" lastClr="000000"/>
              </a:solidFill>
              <a:effectLst/>
              <a:latin typeface="+mn-lt"/>
              <a:ea typeface="+mn-ea"/>
              <a:cs typeface="+mn-cs"/>
            </a:rPr>
            <a:t>将来負担比率が</a:t>
          </a:r>
          <a:r>
            <a:rPr lang="en-US" altLang="ja-JP" sz="1000">
              <a:solidFill>
                <a:sysClr val="windowText" lastClr="000000"/>
              </a:solidFill>
              <a:effectLst/>
              <a:latin typeface="+mn-lt"/>
              <a:ea typeface="+mn-ea"/>
              <a:cs typeface="+mn-cs"/>
            </a:rPr>
            <a:t>74.2</a:t>
          </a:r>
          <a:r>
            <a:rPr lang="ja-JP" altLang="en-US" sz="1000">
              <a:solidFill>
                <a:sysClr val="windowText" lastClr="000000"/>
              </a:solidFill>
              <a:effectLst/>
              <a:latin typeface="+mn-lt"/>
              <a:ea typeface="+mn-ea"/>
              <a:cs typeface="+mn-cs"/>
            </a:rPr>
            <a:t>％と</a:t>
          </a:r>
          <a:r>
            <a:rPr lang="ja-JP" altLang="ja-JP" sz="1000">
              <a:solidFill>
                <a:sysClr val="windowText" lastClr="000000"/>
              </a:solidFill>
              <a:effectLst/>
              <a:latin typeface="+mn-lt"/>
              <a:ea typeface="+mn-ea"/>
              <a:cs typeface="+mn-cs"/>
            </a:rPr>
            <a:t>類似団体の平均より高いのは、</a:t>
          </a:r>
          <a:r>
            <a:rPr lang="ja-JP" altLang="en-US" sz="1000">
              <a:solidFill>
                <a:sysClr val="windowText" lastClr="000000"/>
              </a:solidFill>
              <a:effectLst/>
              <a:latin typeface="+mn-lt"/>
              <a:ea typeface="+mn-ea"/>
              <a:cs typeface="+mn-cs"/>
            </a:rPr>
            <a:t>昭和</a:t>
          </a:r>
          <a:r>
            <a:rPr lang="en-US" altLang="ja-JP" sz="1000">
              <a:solidFill>
                <a:sysClr val="windowText" lastClr="000000"/>
              </a:solidFill>
              <a:effectLst/>
              <a:latin typeface="+mn-lt"/>
              <a:ea typeface="+mn-ea"/>
              <a:cs typeface="+mn-cs"/>
            </a:rPr>
            <a:t>60</a:t>
          </a:r>
          <a:r>
            <a:rPr lang="ja-JP" altLang="en-US" sz="1000">
              <a:solidFill>
                <a:sysClr val="windowText" lastClr="000000"/>
              </a:solidFill>
              <a:effectLst/>
              <a:latin typeface="+mn-lt"/>
              <a:ea typeface="+mn-ea"/>
              <a:cs typeface="+mn-cs"/>
            </a:rPr>
            <a:t>年台から続く下水道事業、</a:t>
          </a:r>
          <a:r>
            <a:rPr lang="ja-JP" altLang="ja-JP" sz="1000">
              <a:solidFill>
                <a:sysClr val="windowText" lastClr="000000"/>
              </a:solidFill>
              <a:effectLst/>
              <a:latin typeface="+mn-lt"/>
              <a:ea typeface="+mn-ea"/>
              <a:cs typeface="+mn-cs"/>
            </a:rPr>
            <a:t>平成</a:t>
          </a:r>
          <a:r>
            <a:rPr lang="en-US" altLang="ja-JP" sz="1000">
              <a:solidFill>
                <a:sysClr val="windowText" lastClr="000000"/>
              </a:solidFill>
              <a:effectLst/>
              <a:latin typeface="+mn-lt"/>
              <a:ea typeface="+mn-ea"/>
              <a:cs typeface="+mn-cs"/>
            </a:rPr>
            <a:t>5</a:t>
          </a:r>
          <a:r>
            <a:rPr lang="ja-JP" altLang="ja-JP" sz="1000">
              <a:solidFill>
                <a:sysClr val="windowText" lastClr="000000"/>
              </a:solidFill>
              <a:effectLst/>
              <a:latin typeface="+mn-lt"/>
              <a:ea typeface="+mn-ea"/>
              <a:cs typeface="+mn-cs"/>
            </a:rPr>
            <a:t>年度以降に進めた老人福祉総合エリア整備事業、樹海ドーム整備事業等の社会資本整備と、平成</a:t>
          </a:r>
          <a:r>
            <a:rPr lang="en-US" altLang="ja-JP" sz="1000">
              <a:solidFill>
                <a:sysClr val="windowText" lastClr="000000"/>
              </a:solidFill>
              <a:effectLst/>
              <a:latin typeface="+mn-lt"/>
              <a:ea typeface="+mn-ea"/>
              <a:cs typeface="+mn-cs"/>
            </a:rPr>
            <a:t>19</a:t>
          </a:r>
          <a:r>
            <a:rPr lang="ja-JP" altLang="ja-JP" sz="1000">
              <a:solidFill>
                <a:sysClr val="windowText" lastClr="000000"/>
              </a:solidFill>
              <a:effectLst/>
              <a:latin typeface="+mn-lt"/>
              <a:ea typeface="+mn-ea"/>
              <a:cs typeface="+mn-cs"/>
            </a:rPr>
            <a:t>年度に実施した総合病院改築事業による地方債借入が主な原因である</a:t>
          </a:r>
          <a:r>
            <a:rPr lang="ja-JP" altLang="en-US" sz="1000">
              <a:solidFill>
                <a:sysClr val="windowText" lastClr="000000"/>
              </a:solidFill>
              <a:effectLst/>
              <a:latin typeface="+mn-lt"/>
              <a:ea typeface="+mn-ea"/>
              <a:cs typeface="+mn-cs"/>
            </a:rPr>
            <a:t>。</a:t>
          </a:r>
          <a:endParaRPr lang="en-US" altLang="ja-JP" sz="1000">
            <a:solidFill>
              <a:sysClr val="windowText" lastClr="000000"/>
            </a:solidFill>
            <a:effectLst/>
            <a:latin typeface="+mn-lt"/>
            <a:ea typeface="+mn-ea"/>
            <a:cs typeface="+mn-cs"/>
          </a:endParaRPr>
        </a:p>
        <a:p>
          <a:r>
            <a:rPr lang="ja-JP" altLang="en-US" sz="1000">
              <a:solidFill>
                <a:sysClr val="windowText" lastClr="000000"/>
              </a:solidFill>
              <a:effectLst/>
              <a:latin typeface="+mn-lt"/>
              <a:ea typeface="+mn-ea"/>
              <a:cs typeface="+mn-cs"/>
            </a:rPr>
            <a:t>　</a:t>
          </a:r>
          <a:r>
            <a:rPr lang="ja-JP" altLang="ja-JP" sz="1000">
              <a:solidFill>
                <a:sysClr val="windowText" lastClr="000000"/>
              </a:solidFill>
              <a:effectLst/>
              <a:latin typeface="+mn-lt"/>
              <a:ea typeface="+mn-ea"/>
              <a:cs typeface="+mn-cs"/>
            </a:rPr>
            <a:t>近年の新規事業抑制による借入額の減少や繰上償還の実施による</a:t>
          </a:r>
          <a:r>
            <a:rPr lang="ja-JP" altLang="en-US" sz="1000">
              <a:solidFill>
                <a:sysClr val="windowText" lastClr="000000"/>
              </a:solidFill>
              <a:effectLst/>
              <a:latin typeface="+mn-lt"/>
              <a:ea typeface="+mn-ea"/>
              <a:cs typeface="+mn-cs"/>
            </a:rPr>
            <a:t>地方債</a:t>
          </a:r>
          <a:r>
            <a:rPr lang="ja-JP" altLang="ja-JP" sz="1000">
              <a:solidFill>
                <a:sysClr val="windowText" lastClr="000000"/>
              </a:solidFill>
              <a:effectLst/>
              <a:latin typeface="+mn-lt"/>
              <a:ea typeface="+mn-ea"/>
              <a:cs typeface="+mn-cs"/>
            </a:rPr>
            <a:t>残高</a:t>
          </a:r>
          <a:r>
            <a:rPr lang="ja-JP" altLang="en-US" sz="1000">
              <a:solidFill>
                <a:sysClr val="windowText" lastClr="000000"/>
              </a:solidFill>
              <a:effectLst/>
              <a:latin typeface="+mn-lt"/>
              <a:ea typeface="+mn-ea"/>
              <a:cs typeface="+mn-cs"/>
            </a:rPr>
            <a:t>（㉗</a:t>
          </a:r>
          <a:r>
            <a:rPr lang="en-US" altLang="ja-JP" sz="1000">
              <a:solidFill>
                <a:sysClr val="windowText" lastClr="000000"/>
              </a:solidFill>
              <a:effectLst/>
              <a:latin typeface="+mn-lt"/>
              <a:ea typeface="+mn-ea"/>
              <a:cs typeface="+mn-cs"/>
            </a:rPr>
            <a:t>31,544</a:t>
          </a:r>
          <a:r>
            <a:rPr lang="ja-JP" altLang="en-US" sz="1000">
              <a:solidFill>
                <a:sysClr val="windowText" lastClr="000000"/>
              </a:solidFill>
              <a:effectLst/>
              <a:latin typeface="+mn-lt"/>
              <a:ea typeface="+mn-ea"/>
              <a:cs typeface="+mn-cs"/>
            </a:rPr>
            <a:t>百万円→㉘</a:t>
          </a:r>
          <a:r>
            <a:rPr lang="en-US" altLang="ja-JP" sz="1000">
              <a:solidFill>
                <a:sysClr val="windowText" lastClr="000000"/>
              </a:solidFill>
              <a:effectLst/>
              <a:latin typeface="+mn-lt"/>
              <a:ea typeface="+mn-ea"/>
              <a:cs typeface="+mn-cs"/>
            </a:rPr>
            <a:t>30,623</a:t>
          </a:r>
          <a:r>
            <a:rPr lang="ja-JP" altLang="en-US" sz="1000">
              <a:solidFill>
                <a:sysClr val="windowText" lastClr="000000"/>
              </a:solidFill>
              <a:effectLst/>
              <a:latin typeface="+mn-lt"/>
              <a:ea typeface="+mn-ea"/>
              <a:cs typeface="+mn-cs"/>
            </a:rPr>
            <a:t>百万円）</a:t>
          </a:r>
          <a:r>
            <a:rPr lang="ja-JP" altLang="ja-JP" sz="1000">
              <a:solidFill>
                <a:sysClr val="windowText" lastClr="000000"/>
              </a:solidFill>
              <a:effectLst/>
              <a:latin typeface="+mn-lt"/>
              <a:ea typeface="+mn-ea"/>
              <a:cs typeface="+mn-cs"/>
            </a:rPr>
            <a:t>の減少、</a:t>
          </a:r>
          <a:r>
            <a:rPr kumimoji="1" lang="ja-JP" altLang="ja-JP" sz="1000">
              <a:solidFill>
                <a:sysClr val="windowText" lastClr="000000"/>
              </a:solidFill>
              <a:effectLst/>
              <a:latin typeface="+mn-lt"/>
              <a:ea typeface="+mn-ea"/>
              <a:cs typeface="+mn-cs"/>
            </a:rPr>
            <a:t>庁舎建設基金やふるさと応援寄附基金等の充当可能基金残高</a:t>
          </a:r>
          <a:r>
            <a:rPr kumimoji="1" lang="ja-JP" altLang="en-US" sz="1000">
              <a:solidFill>
                <a:sysClr val="windowText" lastClr="000000"/>
              </a:solidFill>
              <a:effectLst/>
              <a:latin typeface="+mn-lt"/>
              <a:ea typeface="+mn-ea"/>
              <a:cs typeface="+mn-cs"/>
            </a:rPr>
            <a:t>（㉗</a:t>
          </a:r>
          <a:r>
            <a:rPr kumimoji="1" lang="en-US" altLang="ja-JP" sz="1000">
              <a:solidFill>
                <a:sysClr val="windowText" lastClr="000000"/>
              </a:solidFill>
              <a:effectLst/>
              <a:latin typeface="+mn-lt"/>
              <a:ea typeface="+mn-ea"/>
              <a:cs typeface="+mn-cs"/>
            </a:rPr>
            <a:t>7,217</a:t>
          </a:r>
          <a:r>
            <a:rPr kumimoji="1" lang="ja-JP" altLang="en-US" sz="1000">
              <a:solidFill>
                <a:sysClr val="windowText" lastClr="000000"/>
              </a:solidFill>
              <a:effectLst/>
              <a:latin typeface="+mn-lt"/>
              <a:ea typeface="+mn-ea"/>
              <a:cs typeface="+mn-cs"/>
            </a:rPr>
            <a:t>百万円→㉘</a:t>
          </a:r>
          <a:r>
            <a:rPr kumimoji="1" lang="en-US" altLang="ja-JP" sz="1000">
              <a:solidFill>
                <a:sysClr val="windowText" lastClr="000000"/>
              </a:solidFill>
              <a:effectLst/>
              <a:latin typeface="+mn-lt"/>
              <a:ea typeface="+mn-ea"/>
              <a:cs typeface="+mn-cs"/>
            </a:rPr>
            <a:t>7,868</a:t>
          </a:r>
          <a:r>
            <a:rPr kumimoji="1" lang="ja-JP" altLang="en-US" sz="1000">
              <a:solidFill>
                <a:sysClr val="windowText" lastClr="000000"/>
              </a:solidFill>
              <a:effectLst/>
              <a:latin typeface="+mn-lt"/>
              <a:ea typeface="+mn-ea"/>
              <a:cs typeface="+mn-cs"/>
            </a:rPr>
            <a:t>百万円）</a:t>
          </a:r>
          <a:r>
            <a:rPr kumimoji="1" lang="ja-JP" altLang="ja-JP" sz="1000">
              <a:solidFill>
                <a:sysClr val="windowText" lastClr="000000"/>
              </a:solidFill>
              <a:effectLst/>
              <a:latin typeface="+mn-lt"/>
              <a:ea typeface="+mn-ea"/>
              <a:cs typeface="+mn-cs"/>
            </a:rPr>
            <a:t>の増加により</a:t>
          </a:r>
          <a:r>
            <a:rPr lang="ja-JP" altLang="ja-JP" sz="1000">
              <a:solidFill>
                <a:sysClr val="windowText" lastClr="000000"/>
              </a:solidFill>
              <a:effectLst/>
              <a:latin typeface="+mn-lt"/>
              <a:ea typeface="+mn-ea"/>
              <a:cs typeface="+mn-cs"/>
            </a:rPr>
            <a:t>、数値は改善している。</a:t>
          </a:r>
          <a:endParaRPr lang="ja-JP" altLang="ja-JP" sz="1000">
            <a:solidFill>
              <a:sysClr val="windowText" lastClr="000000"/>
            </a:solidFill>
            <a:effectLst/>
          </a:endParaRPr>
        </a:p>
        <a:p>
          <a:r>
            <a:rPr lang="ja-JP" altLang="ja-JP" sz="1000" baseline="0">
              <a:solidFill>
                <a:sysClr val="windowText" lastClr="000000"/>
              </a:solidFill>
              <a:effectLst/>
              <a:latin typeface="+mn-lt"/>
              <a:ea typeface="+mn-ea"/>
              <a:cs typeface="+mn-cs"/>
            </a:rPr>
            <a:t>　今</a:t>
          </a:r>
          <a:r>
            <a:rPr lang="ja-JP" altLang="ja-JP" sz="1000">
              <a:solidFill>
                <a:sysClr val="windowText" lastClr="000000"/>
              </a:solidFill>
              <a:effectLst/>
              <a:latin typeface="+mn-lt"/>
              <a:ea typeface="+mn-ea"/>
              <a:cs typeface="+mn-cs"/>
            </a:rPr>
            <a:t>後</a:t>
          </a:r>
          <a:r>
            <a:rPr lang="ja-JP" altLang="en-US" sz="1000">
              <a:solidFill>
                <a:sysClr val="windowText" lastClr="000000"/>
              </a:solidFill>
              <a:effectLst/>
              <a:latin typeface="+mn-lt"/>
              <a:ea typeface="+mn-ea"/>
              <a:cs typeface="+mn-cs"/>
            </a:rPr>
            <a:t>は本庁舎の改築に伴う地方債の借入により比率の上昇が見込まれるが、</a:t>
          </a:r>
          <a:r>
            <a:rPr lang="ja-JP" altLang="ja-JP" sz="1000">
              <a:solidFill>
                <a:sysClr val="windowText" lastClr="000000"/>
              </a:solidFill>
              <a:effectLst/>
              <a:latin typeface="+mn-lt"/>
              <a:ea typeface="+mn-ea"/>
              <a:cs typeface="+mn-cs"/>
            </a:rPr>
            <a:t>新規事業の実施等について総点検を図り、財政の健全化を図る。</a:t>
          </a:r>
          <a:endParaRPr lang="ja-JP" altLang="ja-JP" sz="1000">
            <a:solidFill>
              <a:sysClr val="windowText" lastClr="000000"/>
            </a:solidFill>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2" name="直線コネクタ 43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3" name="テキスト ボックス 43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4" name="直線コネクタ 43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5" name="テキスト ボックス 43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6" name="直線コネクタ 43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7" name="テキスト ボックス 43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8" name="直線コネクタ 43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9" name="テキスト ボックス 43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40" name="直線コネクタ 43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41" name="テキスト ボックス 44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162390</xdr:rowOff>
    </xdr:to>
    <xdr:cxnSp macro="">
      <xdr:nvCxnSpPr>
        <xdr:cNvPr id="444" name="直線コネクタ 443"/>
        <xdr:cNvCxnSpPr/>
      </xdr:nvCxnSpPr>
      <xdr:spPr>
        <a:xfrm flipV="1">
          <a:off x="17018000" y="2370667"/>
          <a:ext cx="0" cy="1563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134467</xdr:rowOff>
    </xdr:from>
    <xdr:ext cx="762000" cy="259045"/>
    <xdr:sp macro="" textlink="">
      <xdr:nvSpPr>
        <xdr:cNvPr id="445" name="将来負担の状況最小値テキスト"/>
        <xdr:cNvSpPr txBox="1"/>
      </xdr:nvSpPr>
      <xdr:spPr>
        <a:xfrm>
          <a:off x="17106900" y="3906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194.4</a:t>
          </a:r>
          <a:endParaRPr kumimoji="1" lang="ja-JP" altLang="en-US" sz="1000" b="1">
            <a:latin typeface="ＭＳ Ｐゴシック"/>
          </a:endParaRPr>
        </a:p>
      </xdr:txBody>
    </xdr:sp>
    <xdr:clientData/>
  </xdr:oneCellAnchor>
  <xdr:twoCellAnchor>
    <xdr:from>
      <xdr:col>24</xdr:col>
      <xdr:colOff>469900</xdr:colOff>
      <xdr:row>22</xdr:row>
      <xdr:rowOff>162390</xdr:rowOff>
    </xdr:from>
    <xdr:to>
      <xdr:col>24</xdr:col>
      <xdr:colOff>647700</xdr:colOff>
      <xdr:row>22</xdr:row>
      <xdr:rowOff>162390</xdr:rowOff>
    </xdr:to>
    <xdr:cxnSp macro="">
      <xdr:nvCxnSpPr>
        <xdr:cNvPr id="446" name="直線コネクタ 445"/>
        <xdr:cNvCxnSpPr/>
      </xdr:nvCxnSpPr>
      <xdr:spPr>
        <a:xfrm>
          <a:off x="16929100" y="3934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8" name="直線コネクタ 44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52832</xdr:rowOff>
    </xdr:from>
    <xdr:to>
      <xdr:col>24</xdr:col>
      <xdr:colOff>558800</xdr:colOff>
      <xdr:row>17</xdr:row>
      <xdr:rowOff>163026</xdr:rowOff>
    </xdr:to>
    <xdr:cxnSp macro="">
      <xdr:nvCxnSpPr>
        <xdr:cNvPr id="449" name="直線コネクタ 448"/>
        <xdr:cNvCxnSpPr/>
      </xdr:nvCxnSpPr>
      <xdr:spPr>
        <a:xfrm flipV="1">
          <a:off x="16179800" y="2967482"/>
          <a:ext cx="838200" cy="110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30878</xdr:rowOff>
    </xdr:from>
    <xdr:ext cx="762000" cy="259045"/>
    <xdr:sp macro="" textlink="">
      <xdr:nvSpPr>
        <xdr:cNvPr id="450" name="将来負担の状況平均値テキスト"/>
        <xdr:cNvSpPr txBox="1"/>
      </xdr:nvSpPr>
      <xdr:spPr>
        <a:xfrm>
          <a:off x="17106900" y="24311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33.1</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14351</xdr:rowOff>
    </xdr:from>
    <xdr:to>
      <xdr:col>24</xdr:col>
      <xdr:colOff>609600</xdr:colOff>
      <xdr:row>15</xdr:row>
      <xdr:rowOff>115951</xdr:rowOff>
    </xdr:to>
    <xdr:sp macro="" textlink="">
      <xdr:nvSpPr>
        <xdr:cNvPr id="451" name="フローチャート : 判断 450"/>
        <xdr:cNvSpPr/>
      </xdr:nvSpPr>
      <xdr:spPr>
        <a:xfrm>
          <a:off x="169672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163026</xdr:rowOff>
    </xdr:from>
    <xdr:to>
      <xdr:col>23</xdr:col>
      <xdr:colOff>406400</xdr:colOff>
      <xdr:row>18</xdr:row>
      <xdr:rowOff>155660</xdr:rowOff>
    </xdr:to>
    <xdr:cxnSp macro="">
      <xdr:nvCxnSpPr>
        <xdr:cNvPr id="452" name="直線コネクタ 451"/>
        <xdr:cNvCxnSpPr/>
      </xdr:nvCxnSpPr>
      <xdr:spPr>
        <a:xfrm flipV="1">
          <a:off x="15290800" y="3077676"/>
          <a:ext cx="8890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48133</xdr:rowOff>
    </xdr:from>
    <xdr:to>
      <xdr:col>23</xdr:col>
      <xdr:colOff>457200</xdr:colOff>
      <xdr:row>15</xdr:row>
      <xdr:rowOff>149733</xdr:rowOff>
    </xdr:to>
    <xdr:sp macro="" textlink="">
      <xdr:nvSpPr>
        <xdr:cNvPr id="453" name="フローチャート : 判断 452"/>
        <xdr:cNvSpPr/>
      </xdr:nvSpPr>
      <xdr:spPr>
        <a:xfrm>
          <a:off x="16129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159910</xdr:rowOff>
    </xdr:from>
    <xdr:ext cx="736600" cy="259045"/>
    <xdr:sp macro="" textlink="">
      <xdr:nvSpPr>
        <xdr:cNvPr id="454" name="テキスト ボックス 453"/>
        <xdr:cNvSpPr txBox="1"/>
      </xdr:nvSpPr>
      <xdr:spPr>
        <a:xfrm>
          <a:off x="15798800" y="23887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37.3</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39836</xdr:rowOff>
    </xdr:from>
    <xdr:to>
      <xdr:col>22</xdr:col>
      <xdr:colOff>203200</xdr:colOff>
      <xdr:row>18</xdr:row>
      <xdr:rowOff>155660</xdr:rowOff>
    </xdr:to>
    <xdr:cxnSp macro="">
      <xdr:nvCxnSpPr>
        <xdr:cNvPr id="455" name="直線コネクタ 454"/>
        <xdr:cNvCxnSpPr/>
      </xdr:nvCxnSpPr>
      <xdr:spPr>
        <a:xfrm>
          <a:off x="14401800" y="3125936"/>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117306</xdr:rowOff>
    </xdr:from>
    <xdr:to>
      <xdr:col>22</xdr:col>
      <xdr:colOff>254000</xdr:colOff>
      <xdr:row>16</xdr:row>
      <xdr:rowOff>47456</xdr:rowOff>
    </xdr:to>
    <xdr:sp macro="" textlink="">
      <xdr:nvSpPr>
        <xdr:cNvPr id="456" name="フローチャート : 判断 455"/>
        <xdr:cNvSpPr/>
      </xdr:nvSpPr>
      <xdr:spPr>
        <a:xfrm>
          <a:off x="15240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57633</xdr:rowOff>
    </xdr:from>
    <xdr:ext cx="762000" cy="259045"/>
    <xdr:sp macro="" textlink="">
      <xdr:nvSpPr>
        <xdr:cNvPr id="457" name="テキスト ボックス 456"/>
        <xdr:cNvSpPr txBox="1"/>
      </xdr:nvSpPr>
      <xdr:spPr>
        <a:xfrm>
          <a:off x="14909800" y="245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39836</xdr:rowOff>
    </xdr:from>
    <xdr:to>
      <xdr:col>21</xdr:col>
      <xdr:colOff>0</xdr:colOff>
      <xdr:row>18</xdr:row>
      <xdr:rowOff>166116</xdr:rowOff>
    </xdr:to>
    <xdr:cxnSp macro="">
      <xdr:nvCxnSpPr>
        <xdr:cNvPr id="458" name="直線コネクタ 457"/>
        <xdr:cNvCxnSpPr/>
      </xdr:nvCxnSpPr>
      <xdr:spPr>
        <a:xfrm flipV="1">
          <a:off x="13512800" y="3125936"/>
          <a:ext cx="889000" cy="126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152696</xdr:rowOff>
    </xdr:from>
    <xdr:to>
      <xdr:col>21</xdr:col>
      <xdr:colOff>50800</xdr:colOff>
      <xdr:row>16</xdr:row>
      <xdr:rowOff>82846</xdr:rowOff>
    </xdr:to>
    <xdr:sp macro="" textlink="">
      <xdr:nvSpPr>
        <xdr:cNvPr id="459" name="フローチャート : 判断 458"/>
        <xdr:cNvSpPr/>
      </xdr:nvSpPr>
      <xdr:spPr>
        <a:xfrm>
          <a:off x="14351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93023</xdr:rowOff>
    </xdr:from>
    <xdr:ext cx="762000" cy="259045"/>
    <xdr:sp macro="" textlink="">
      <xdr:nvSpPr>
        <xdr:cNvPr id="460" name="テキスト ボックス 459"/>
        <xdr:cNvSpPr txBox="1"/>
      </xdr:nvSpPr>
      <xdr:spPr>
        <a:xfrm>
          <a:off x="14020800" y="249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44789</xdr:rowOff>
    </xdr:from>
    <xdr:to>
      <xdr:col>19</xdr:col>
      <xdr:colOff>533400</xdr:colOff>
      <xdr:row>16</xdr:row>
      <xdr:rowOff>146389</xdr:rowOff>
    </xdr:to>
    <xdr:sp macro="" textlink="">
      <xdr:nvSpPr>
        <xdr:cNvPr id="461" name="フローチャート : 判断 460"/>
        <xdr:cNvSpPr/>
      </xdr:nvSpPr>
      <xdr:spPr>
        <a:xfrm>
          <a:off x="13462000" y="27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156566</xdr:rowOff>
    </xdr:from>
    <xdr:ext cx="762000" cy="259045"/>
    <xdr:sp macro="" textlink="">
      <xdr:nvSpPr>
        <xdr:cNvPr id="462" name="テキスト ボックス 461"/>
        <xdr:cNvSpPr txBox="1"/>
      </xdr:nvSpPr>
      <xdr:spPr>
        <a:xfrm>
          <a:off x="13131800" y="2556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3" name="テキスト ボックス 46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4" name="テキスト ボックス 46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5" name="テキスト ボックス 46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6" name="テキスト ボックス 46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7" name="テキスト ボックス 46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17</xdr:row>
      <xdr:rowOff>2032</xdr:rowOff>
    </xdr:from>
    <xdr:to>
      <xdr:col>24</xdr:col>
      <xdr:colOff>609600</xdr:colOff>
      <xdr:row>17</xdr:row>
      <xdr:rowOff>103632</xdr:rowOff>
    </xdr:to>
    <xdr:sp macro="" textlink="">
      <xdr:nvSpPr>
        <xdr:cNvPr id="468" name="円/楕円 467"/>
        <xdr:cNvSpPr/>
      </xdr:nvSpPr>
      <xdr:spPr>
        <a:xfrm>
          <a:off x="16967200" y="291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145559</xdr:rowOff>
    </xdr:from>
    <xdr:ext cx="762000" cy="259045"/>
    <xdr:sp macro="" textlink="">
      <xdr:nvSpPr>
        <xdr:cNvPr id="469" name="将来負担の状況該当値テキスト"/>
        <xdr:cNvSpPr txBox="1"/>
      </xdr:nvSpPr>
      <xdr:spPr>
        <a:xfrm>
          <a:off x="17106900" y="2888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74.2</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112226</xdr:rowOff>
    </xdr:from>
    <xdr:to>
      <xdr:col>23</xdr:col>
      <xdr:colOff>457200</xdr:colOff>
      <xdr:row>18</xdr:row>
      <xdr:rowOff>42376</xdr:rowOff>
    </xdr:to>
    <xdr:sp macro="" textlink="">
      <xdr:nvSpPr>
        <xdr:cNvPr id="470" name="円/楕円 469"/>
        <xdr:cNvSpPr/>
      </xdr:nvSpPr>
      <xdr:spPr>
        <a:xfrm>
          <a:off x="16129000" y="3026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27153</xdr:rowOff>
    </xdr:from>
    <xdr:ext cx="736600" cy="259045"/>
    <xdr:sp macro="" textlink="">
      <xdr:nvSpPr>
        <xdr:cNvPr id="471" name="テキスト ボックス 470"/>
        <xdr:cNvSpPr txBox="1"/>
      </xdr:nvSpPr>
      <xdr:spPr>
        <a:xfrm>
          <a:off x="15798800" y="3113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87.9</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104860</xdr:rowOff>
    </xdr:from>
    <xdr:to>
      <xdr:col>22</xdr:col>
      <xdr:colOff>254000</xdr:colOff>
      <xdr:row>19</xdr:row>
      <xdr:rowOff>35009</xdr:rowOff>
    </xdr:to>
    <xdr:sp macro="" textlink="">
      <xdr:nvSpPr>
        <xdr:cNvPr id="472" name="円/楕円 471"/>
        <xdr:cNvSpPr/>
      </xdr:nvSpPr>
      <xdr:spPr>
        <a:xfrm>
          <a:off x="15240000" y="319096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19786</xdr:rowOff>
    </xdr:from>
    <xdr:ext cx="762000" cy="259045"/>
    <xdr:sp macro="" textlink="">
      <xdr:nvSpPr>
        <xdr:cNvPr id="473" name="テキスト ボックス 472"/>
        <xdr:cNvSpPr txBox="1"/>
      </xdr:nvSpPr>
      <xdr:spPr>
        <a:xfrm>
          <a:off x="14909800" y="3277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108.3</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160486</xdr:rowOff>
    </xdr:from>
    <xdr:to>
      <xdr:col>21</xdr:col>
      <xdr:colOff>50800</xdr:colOff>
      <xdr:row>18</xdr:row>
      <xdr:rowOff>90636</xdr:rowOff>
    </xdr:to>
    <xdr:sp macro="" textlink="">
      <xdr:nvSpPr>
        <xdr:cNvPr id="474" name="円/楕円 473"/>
        <xdr:cNvSpPr/>
      </xdr:nvSpPr>
      <xdr:spPr>
        <a:xfrm>
          <a:off x="14351000" y="307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75413</xdr:rowOff>
    </xdr:from>
    <xdr:ext cx="762000" cy="259045"/>
    <xdr:sp macro="" textlink="">
      <xdr:nvSpPr>
        <xdr:cNvPr id="475" name="テキスト ボックス 474"/>
        <xdr:cNvSpPr txBox="1"/>
      </xdr:nvSpPr>
      <xdr:spPr>
        <a:xfrm>
          <a:off x="14020800" y="3161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93.9</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115316</xdr:rowOff>
    </xdr:from>
    <xdr:to>
      <xdr:col>19</xdr:col>
      <xdr:colOff>533400</xdr:colOff>
      <xdr:row>19</xdr:row>
      <xdr:rowOff>45466</xdr:rowOff>
    </xdr:to>
    <xdr:sp macro="" textlink="">
      <xdr:nvSpPr>
        <xdr:cNvPr id="476" name="円/楕円 475"/>
        <xdr:cNvSpPr/>
      </xdr:nvSpPr>
      <xdr:spPr>
        <a:xfrm>
          <a:off x="13462000" y="320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30243</xdr:rowOff>
    </xdr:from>
    <xdr:ext cx="762000" cy="259045"/>
    <xdr:sp macro="" textlink="">
      <xdr:nvSpPr>
        <xdr:cNvPr id="477" name="テキスト ボックス 476"/>
        <xdr:cNvSpPr txBox="1"/>
      </xdr:nvSpPr>
      <xdr:spPr>
        <a:xfrm>
          <a:off x="13131800" y="3287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秋田県大館市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74,705
74,434
913.22
37,171,442
35,838,874
1,216,925
22,080,513
30,623,097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9.4
74.2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60/93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a:rPr>
            <a:t>　</a:t>
          </a:r>
          <a:r>
            <a:rPr kumimoji="1" lang="ja-JP" altLang="ja-JP" sz="1100">
              <a:solidFill>
                <a:schemeClr val="tx1"/>
              </a:solidFill>
              <a:effectLst/>
              <a:latin typeface="+mn-lt"/>
              <a:ea typeface="+mn-ea"/>
              <a:cs typeface="+mn-cs"/>
            </a:rPr>
            <a:t>人件費は</a:t>
          </a:r>
          <a:r>
            <a:rPr kumimoji="1" lang="ja-JP" altLang="en-US" sz="1100">
              <a:solidFill>
                <a:schemeClr val="tx1"/>
              </a:solidFill>
              <a:effectLst/>
              <a:latin typeface="+mn-lt"/>
              <a:ea typeface="+mn-ea"/>
              <a:cs typeface="+mn-cs"/>
            </a:rPr>
            <a:t>前年度比</a:t>
          </a:r>
          <a:r>
            <a:rPr kumimoji="1" lang="en-US" altLang="ja-JP" sz="1100">
              <a:solidFill>
                <a:schemeClr val="tx1"/>
              </a:solidFill>
              <a:effectLst/>
              <a:latin typeface="+mn-lt"/>
              <a:ea typeface="+mn-ea"/>
              <a:cs typeface="+mn-cs"/>
            </a:rPr>
            <a:t>0.5</a:t>
          </a:r>
          <a:r>
            <a:rPr kumimoji="1" lang="ja-JP" altLang="en-US" sz="1100">
              <a:solidFill>
                <a:schemeClr val="tx1"/>
              </a:solidFill>
              <a:effectLst/>
              <a:latin typeface="+mn-lt"/>
              <a:ea typeface="+mn-ea"/>
              <a:cs typeface="+mn-cs"/>
            </a:rPr>
            <a:t>ポイントの増、</a:t>
          </a:r>
          <a:r>
            <a:rPr kumimoji="1" lang="ja-JP" altLang="ja-JP" sz="1100">
              <a:solidFill>
                <a:schemeClr val="tx1"/>
              </a:solidFill>
              <a:effectLst/>
              <a:latin typeface="+mn-lt"/>
              <a:ea typeface="+mn-ea"/>
              <a:cs typeface="+mn-cs"/>
            </a:rPr>
            <a:t>類似団体</a:t>
          </a:r>
          <a:r>
            <a:rPr kumimoji="1" lang="ja-JP" altLang="en-US" sz="1100">
              <a:solidFill>
                <a:schemeClr val="tx1"/>
              </a:solidFill>
              <a:effectLst/>
              <a:latin typeface="+mn-lt"/>
              <a:ea typeface="+mn-ea"/>
              <a:cs typeface="+mn-cs"/>
            </a:rPr>
            <a:t>平均と比べて</a:t>
          </a:r>
          <a:r>
            <a:rPr kumimoji="1" lang="en-US" altLang="ja-JP" sz="1100">
              <a:solidFill>
                <a:schemeClr val="tx1"/>
              </a:solidFill>
              <a:effectLst/>
              <a:latin typeface="+mn-lt"/>
              <a:ea typeface="+mn-ea"/>
              <a:cs typeface="+mn-cs"/>
            </a:rPr>
            <a:t>1.0</a:t>
          </a:r>
          <a:r>
            <a:rPr kumimoji="1" lang="ja-JP" altLang="en-US" sz="1100">
              <a:solidFill>
                <a:schemeClr val="tx1"/>
              </a:solidFill>
              <a:effectLst/>
              <a:latin typeface="+mn-lt"/>
              <a:ea typeface="+mn-ea"/>
              <a:cs typeface="+mn-cs"/>
            </a:rPr>
            <a:t>ポイント増であった。前年度に比べ増となった要因は、給与改定や大型イベント実施に伴う時間外手当等の</a:t>
          </a:r>
          <a:r>
            <a:rPr kumimoji="1" lang="ja-JP" altLang="ja-JP" sz="1100">
              <a:solidFill>
                <a:schemeClr val="tx1"/>
              </a:solidFill>
              <a:effectLst/>
              <a:latin typeface="+mn-lt"/>
              <a:ea typeface="+mn-ea"/>
              <a:cs typeface="+mn-cs"/>
            </a:rPr>
            <a:t>増加</a:t>
          </a:r>
          <a:r>
            <a:rPr kumimoji="1" lang="ja-JP" altLang="en-US" sz="1100">
              <a:solidFill>
                <a:schemeClr val="tx1"/>
              </a:solidFill>
              <a:effectLst/>
              <a:latin typeface="+mn-lt"/>
              <a:ea typeface="+mn-ea"/>
              <a:cs typeface="+mn-cs"/>
            </a:rPr>
            <a:t>等によるものである</a:t>
          </a:r>
          <a:r>
            <a:rPr kumimoji="1" lang="ja-JP" altLang="ja-JP" sz="1100">
              <a:solidFill>
                <a:schemeClr val="tx1"/>
              </a:solidFill>
              <a:effectLst/>
              <a:latin typeface="+mn-lt"/>
              <a:ea typeface="+mn-ea"/>
              <a:cs typeface="+mn-cs"/>
            </a:rPr>
            <a:t>。</a:t>
          </a:r>
          <a:endParaRPr lang="ja-JP" altLang="ja-JP" sz="1400">
            <a:solidFill>
              <a:schemeClr val="tx1"/>
            </a:solidFill>
            <a:effectLst/>
          </a:endParaRPr>
        </a:p>
        <a:p>
          <a:r>
            <a:rPr kumimoji="1" lang="ja-JP" altLang="ja-JP" sz="1100">
              <a:solidFill>
                <a:schemeClr val="tx1"/>
              </a:solidFill>
              <a:effectLst/>
              <a:latin typeface="+mn-lt"/>
              <a:ea typeface="+mn-ea"/>
              <a:cs typeface="+mn-cs"/>
            </a:rPr>
            <a:t>　今後も</a:t>
          </a:r>
          <a:r>
            <a:rPr kumimoji="1" lang="ja-JP" altLang="en-US" sz="1100">
              <a:solidFill>
                <a:schemeClr val="tx1"/>
              </a:solidFill>
              <a:effectLst/>
              <a:latin typeface="+mn-lt"/>
              <a:ea typeface="+mn-ea"/>
              <a:cs typeface="+mn-cs"/>
            </a:rPr>
            <a:t>、</a:t>
          </a:r>
          <a:r>
            <a:rPr lang="ja-JP" altLang="en-US" sz="1100" b="0" i="0" u="none" strike="noStrike" baseline="0" smtClean="0">
              <a:solidFill>
                <a:schemeClr val="tx1"/>
              </a:solidFill>
              <a:latin typeface="+mn-lt"/>
              <a:ea typeface="+mn-ea"/>
              <a:cs typeface="+mn-cs"/>
            </a:rPr>
            <a:t>市職員定員適正化計画に基づく適正な</a:t>
          </a:r>
          <a:r>
            <a:rPr kumimoji="1" lang="ja-JP" altLang="ja-JP" sz="1100">
              <a:solidFill>
                <a:schemeClr val="tx1"/>
              </a:solidFill>
              <a:effectLst/>
              <a:latin typeface="+mn-lt"/>
              <a:ea typeface="+mn-ea"/>
              <a:cs typeface="+mn-cs"/>
            </a:rPr>
            <a:t>人員配置や</a:t>
          </a:r>
          <a:r>
            <a:rPr kumimoji="1" lang="ja-JP" altLang="en-US" sz="1100">
              <a:solidFill>
                <a:schemeClr val="tx1"/>
              </a:solidFill>
              <a:effectLst/>
              <a:latin typeface="+mn-lt"/>
              <a:ea typeface="+mn-ea"/>
              <a:cs typeface="+mn-cs"/>
            </a:rPr>
            <a:t>、第６次大館市行政改革大綱に基づく</a:t>
          </a:r>
          <a:r>
            <a:rPr kumimoji="1" lang="ja-JP" altLang="ja-JP" sz="1100">
              <a:solidFill>
                <a:schemeClr val="tx1"/>
              </a:solidFill>
              <a:effectLst/>
              <a:latin typeface="+mn-lt"/>
              <a:ea typeface="+mn-ea"/>
              <a:cs typeface="+mn-cs"/>
            </a:rPr>
            <a:t>事務事業の見直しを行い、数値の改善を図る。</a:t>
          </a:r>
          <a:endParaRPr lang="ja-JP" altLang="ja-JP" sz="1400">
            <a:solidFill>
              <a:schemeClr val="tx1"/>
            </a:solidFill>
            <a:effectLst/>
          </a:endParaRPr>
        </a:p>
        <a:p>
          <a:endParaRPr kumimoji="1" lang="ja-JP" altLang="en-US" sz="1300">
            <a:solidFill>
              <a:schemeClr val="tx1"/>
            </a:solidFill>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85090</xdr:rowOff>
    </xdr:from>
    <xdr:to>
      <xdr:col>7</xdr:col>
      <xdr:colOff>15875</xdr:colOff>
      <xdr:row>41</xdr:row>
      <xdr:rowOff>146050</xdr:rowOff>
    </xdr:to>
    <xdr:cxnSp macro="">
      <xdr:nvCxnSpPr>
        <xdr:cNvPr id="61" name="直線コネクタ 60"/>
        <xdr:cNvCxnSpPr/>
      </xdr:nvCxnSpPr>
      <xdr:spPr>
        <a:xfrm flipV="1">
          <a:off x="4826000" y="574294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118127</xdr:rowOff>
    </xdr:from>
    <xdr:ext cx="762000" cy="259045"/>
    <xdr:sp macro="" textlink="">
      <xdr:nvSpPr>
        <xdr:cNvPr id="62" name="人件費最小値テキスト"/>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35.0</a:t>
          </a:r>
          <a:endParaRPr kumimoji="1" lang="ja-JP" altLang="en-US" sz="1000" b="1">
            <a:latin typeface="ＭＳ Ｐゴシック"/>
          </a:endParaRPr>
        </a:p>
      </xdr:txBody>
    </xdr:sp>
    <xdr:clientData/>
  </xdr:oneCellAnchor>
  <xdr:twoCellAnchor>
    <xdr:from>
      <xdr:col>6</xdr:col>
      <xdr:colOff>612775</xdr:colOff>
      <xdr:row>41</xdr:row>
      <xdr:rowOff>146050</xdr:rowOff>
    </xdr:from>
    <xdr:to>
      <xdr:col>7</xdr:col>
      <xdr:colOff>104775</xdr:colOff>
      <xdr:row>41</xdr:row>
      <xdr:rowOff>146050</xdr:rowOff>
    </xdr:to>
    <xdr:cxnSp macro="">
      <xdr:nvCxnSpPr>
        <xdr:cNvPr id="63" name="直線コネクタ 62"/>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xdr:rowOff>
    </xdr:from>
    <xdr:ext cx="762000" cy="259045"/>
    <xdr:sp macro="" textlink="">
      <xdr:nvSpPr>
        <xdr:cNvPr id="64" name="人件費最大値テキスト"/>
        <xdr:cNvSpPr txBox="1"/>
      </xdr:nvSpPr>
      <xdr:spPr>
        <a:xfrm>
          <a:off x="4914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6</xdr:col>
      <xdr:colOff>612775</xdr:colOff>
      <xdr:row>33</xdr:row>
      <xdr:rowOff>85090</xdr:rowOff>
    </xdr:from>
    <xdr:to>
      <xdr:col>7</xdr:col>
      <xdr:colOff>104775</xdr:colOff>
      <xdr:row>33</xdr:row>
      <xdr:rowOff>85090</xdr:rowOff>
    </xdr:to>
    <xdr:cxnSp macro="">
      <xdr:nvCxnSpPr>
        <xdr:cNvPr id="65" name="直線コネクタ 64"/>
        <xdr:cNvCxnSpPr/>
      </xdr:nvCxnSpPr>
      <xdr:spPr>
        <a:xfrm>
          <a:off x="4737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127000</xdr:rowOff>
    </xdr:from>
    <xdr:to>
      <xdr:col>7</xdr:col>
      <xdr:colOff>15875</xdr:colOff>
      <xdr:row>36</xdr:row>
      <xdr:rowOff>165100</xdr:rowOff>
    </xdr:to>
    <xdr:cxnSp macro="">
      <xdr:nvCxnSpPr>
        <xdr:cNvPr id="66" name="直線コネクタ 65"/>
        <xdr:cNvCxnSpPr/>
      </xdr:nvCxnSpPr>
      <xdr:spPr>
        <a:xfrm>
          <a:off x="3987800" y="62992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54627</xdr:rowOff>
    </xdr:from>
    <xdr:ext cx="762000" cy="259045"/>
    <xdr:sp macro="" textlink="">
      <xdr:nvSpPr>
        <xdr:cNvPr id="67" name="人件費平均値テキスト"/>
        <xdr:cNvSpPr txBox="1"/>
      </xdr:nvSpPr>
      <xdr:spPr>
        <a:xfrm>
          <a:off x="4914900" y="6055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38100</xdr:rowOff>
    </xdr:from>
    <xdr:to>
      <xdr:col>7</xdr:col>
      <xdr:colOff>66675</xdr:colOff>
      <xdr:row>36</xdr:row>
      <xdr:rowOff>139700</xdr:rowOff>
    </xdr:to>
    <xdr:sp macro="" textlink="">
      <xdr:nvSpPr>
        <xdr:cNvPr id="68" name="フローチャート : 判断 67"/>
        <xdr:cNvSpPr/>
      </xdr:nvSpPr>
      <xdr:spPr>
        <a:xfrm>
          <a:off x="47752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104140</xdr:rowOff>
    </xdr:from>
    <xdr:to>
      <xdr:col>5</xdr:col>
      <xdr:colOff>549275</xdr:colOff>
      <xdr:row>36</xdr:row>
      <xdr:rowOff>127000</xdr:rowOff>
    </xdr:to>
    <xdr:cxnSp macro="">
      <xdr:nvCxnSpPr>
        <xdr:cNvPr id="69" name="直線コネクタ 68"/>
        <xdr:cNvCxnSpPr/>
      </xdr:nvCxnSpPr>
      <xdr:spPr>
        <a:xfrm>
          <a:off x="3098800" y="62763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15240</xdr:rowOff>
    </xdr:from>
    <xdr:to>
      <xdr:col>5</xdr:col>
      <xdr:colOff>600075</xdr:colOff>
      <xdr:row>36</xdr:row>
      <xdr:rowOff>116840</xdr:rowOff>
    </xdr:to>
    <xdr:sp macro="" textlink="">
      <xdr:nvSpPr>
        <xdr:cNvPr id="70" name="フローチャート : 判断 69"/>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127017</xdr:rowOff>
    </xdr:from>
    <xdr:ext cx="736600" cy="259045"/>
    <xdr:sp macro="" textlink="">
      <xdr:nvSpPr>
        <xdr:cNvPr id="71" name="テキスト ボックス 70"/>
        <xdr:cNvSpPr txBox="1"/>
      </xdr:nvSpPr>
      <xdr:spPr>
        <a:xfrm>
          <a:off x="3606800" y="5956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58420</xdr:rowOff>
    </xdr:from>
    <xdr:to>
      <xdr:col>4</xdr:col>
      <xdr:colOff>346075</xdr:colOff>
      <xdr:row>36</xdr:row>
      <xdr:rowOff>104140</xdr:rowOff>
    </xdr:to>
    <xdr:cxnSp macro="">
      <xdr:nvCxnSpPr>
        <xdr:cNvPr id="72" name="直線コネクタ 71"/>
        <xdr:cNvCxnSpPr/>
      </xdr:nvCxnSpPr>
      <xdr:spPr>
        <a:xfrm>
          <a:off x="2209800" y="62306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129540</xdr:rowOff>
    </xdr:from>
    <xdr:to>
      <xdr:col>4</xdr:col>
      <xdr:colOff>396875</xdr:colOff>
      <xdr:row>37</xdr:row>
      <xdr:rowOff>59690</xdr:rowOff>
    </xdr:to>
    <xdr:sp macro="" textlink="">
      <xdr:nvSpPr>
        <xdr:cNvPr id="73" name="フローチャート : 判断 72"/>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44467</xdr:rowOff>
    </xdr:from>
    <xdr:ext cx="762000" cy="259045"/>
    <xdr:sp macro="" textlink="">
      <xdr:nvSpPr>
        <xdr:cNvPr id="74" name="テキスト ボックス 73"/>
        <xdr:cNvSpPr txBox="1"/>
      </xdr:nvSpPr>
      <xdr:spPr>
        <a:xfrm>
          <a:off x="2717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58420</xdr:rowOff>
    </xdr:from>
    <xdr:to>
      <xdr:col>3</xdr:col>
      <xdr:colOff>142875</xdr:colOff>
      <xdr:row>36</xdr:row>
      <xdr:rowOff>157480</xdr:rowOff>
    </xdr:to>
    <xdr:cxnSp macro="">
      <xdr:nvCxnSpPr>
        <xdr:cNvPr id="75" name="直線コネクタ 74"/>
        <xdr:cNvCxnSpPr/>
      </xdr:nvCxnSpPr>
      <xdr:spPr>
        <a:xfrm flipV="1">
          <a:off x="1320800" y="62306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121920</xdr:rowOff>
    </xdr:from>
    <xdr:to>
      <xdr:col>3</xdr:col>
      <xdr:colOff>193675</xdr:colOff>
      <xdr:row>37</xdr:row>
      <xdr:rowOff>52070</xdr:rowOff>
    </xdr:to>
    <xdr:sp macro="" textlink="">
      <xdr:nvSpPr>
        <xdr:cNvPr id="76" name="フローチャート : 判断 75"/>
        <xdr:cNvSpPr/>
      </xdr:nvSpPr>
      <xdr:spPr>
        <a:xfrm>
          <a:off x="2159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36847</xdr:rowOff>
    </xdr:from>
    <xdr:ext cx="762000" cy="259045"/>
    <xdr:sp macro="" textlink="">
      <xdr:nvSpPr>
        <xdr:cNvPr id="77" name="テキスト ボックス 76"/>
        <xdr:cNvSpPr txBox="1"/>
      </xdr:nvSpPr>
      <xdr:spPr>
        <a:xfrm>
          <a:off x="1828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19050</xdr:rowOff>
    </xdr:from>
    <xdr:to>
      <xdr:col>1</xdr:col>
      <xdr:colOff>676275</xdr:colOff>
      <xdr:row>37</xdr:row>
      <xdr:rowOff>120650</xdr:rowOff>
    </xdr:to>
    <xdr:sp macro="" textlink="">
      <xdr:nvSpPr>
        <xdr:cNvPr id="78" name="フローチャート : 判断 77"/>
        <xdr:cNvSpPr/>
      </xdr:nvSpPr>
      <xdr:spPr>
        <a:xfrm>
          <a:off x="1270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105427</xdr:rowOff>
    </xdr:from>
    <xdr:ext cx="762000" cy="259045"/>
    <xdr:sp macro="" textlink="">
      <xdr:nvSpPr>
        <xdr:cNvPr id="79" name="テキスト ボックス 78"/>
        <xdr:cNvSpPr txBox="1"/>
      </xdr:nvSpPr>
      <xdr:spPr>
        <a:xfrm>
          <a:off x="939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114300</xdr:rowOff>
    </xdr:from>
    <xdr:to>
      <xdr:col>7</xdr:col>
      <xdr:colOff>66675</xdr:colOff>
      <xdr:row>37</xdr:row>
      <xdr:rowOff>44450</xdr:rowOff>
    </xdr:to>
    <xdr:sp macro="" textlink="">
      <xdr:nvSpPr>
        <xdr:cNvPr id="85" name="円/楕円 84"/>
        <xdr:cNvSpPr/>
      </xdr:nvSpPr>
      <xdr:spPr>
        <a:xfrm>
          <a:off x="47752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86377</xdr:rowOff>
    </xdr:from>
    <xdr:ext cx="762000" cy="259045"/>
    <xdr:sp macro="" textlink="">
      <xdr:nvSpPr>
        <xdr:cNvPr id="86" name="人件費該当値テキスト"/>
        <xdr:cNvSpPr txBox="1"/>
      </xdr:nvSpPr>
      <xdr:spPr>
        <a:xfrm>
          <a:off x="4914900" y="625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76200</xdr:rowOff>
    </xdr:from>
    <xdr:to>
      <xdr:col>5</xdr:col>
      <xdr:colOff>600075</xdr:colOff>
      <xdr:row>37</xdr:row>
      <xdr:rowOff>6350</xdr:rowOff>
    </xdr:to>
    <xdr:sp macro="" textlink="">
      <xdr:nvSpPr>
        <xdr:cNvPr id="87" name="円/楕円 86"/>
        <xdr:cNvSpPr/>
      </xdr:nvSpPr>
      <xdr:spPr>
        <a:xfrm>
          <a:off x="3937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162577</xdr:rowOff>
    </xdr:from>
    <xdr:ext cx="736600" cy="259045"/>
    <xdr:sp macro="" textlink="">
      <xdr:nvSpPr>
        <xdr:cNvPr id="88" name="テキスト ボックス 87"/>
        <xdr:cNvSpPr txBox="1"/>
      </xdr:nvSpPr>
      <xdr:spPr>
        <a:xfrm>
          <a:off x="3606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53340</xdr:rowOff>
    </xdr:from>
    <xdr:to>
      <xdr:col>4</xdr:col>
      <xdr:colOff>396875</xdr:colOff>
      <xdr:row>36</xdr:row>
      <xdr:rowOff>154940</xdr:rowOff>
    </xdr:to>
    <xdr:sp macro="" textlink="">
      <xdr:nvSpPr>
        <xdr:cNvPr id="89" name="円/楕円 88"/>
        <xdr:cNvSpPr/>
      </xdr:nvSpPr>
      <xdr:spPr>
        <a:xfrm>
          <a:off x="3048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165117</xdr:rowOff>
    </xdr:from>
    <xdr:ext cx="762000" cy="259045"/>
    <xdr:sp macro="" textlink="">
      <xdr:nvSpPr>
        <xdr:cNvPr id="90" name="テキスト ボックス 89"/>
        <xdr:cNvSpPr txBox="1"/>
      </xdr:nvSpPr>
      <xdr:spPr>
        <a:xfrm>
          <a:off x="2717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7620</xdr:rowOff>
    </xdr:from>
    <xdr:to>
      <xdr:col>3</xdr:col>
      <xdr:colOff>193675</xdr:colOff>
      <xdr:row>36</xdr:row>
      <xdr:rowOff>109220</xdr:rowOff>
    </xdr:to>
    <xdr:sp macro="" textlink="">
      <xdr:nvSpPr>
        <xdr:cNvPr id="91" name="円/楕円 90"/>
        <xdr:cNvSpPr/>
      </xdr:nvSpPr>
      <xdr:spPr>
        <a:xfrm>
          <a:off x="2159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119397</xdr:rowOff>
    </xdr:from>
    <xdr:ext cx="762000" cy="259045"/>
    <xdr:sp macro="" textlink="">
      <xdr:nvSpPr>
        <xdr:cNvPr id="92" name="テキスト ボックス 91"/>
        <xdr:cNvSpPr txBox="1"/>
      </xdr:nvSpPr>
      <xdr:spPr>
        <a:xfrm>
          <a:off x="1828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106680</xdr:rowOff>
    </xdr:from>
    <xdr:to>
      <xdr:col>1</xdr:col>
      <xdr:colOff>676275</xdr:colOff>
      <xdr:row>37</xdr:row>
      <xdr:rowOff>36830</xdr:rowOff>
    </xdr:to>
    <xdr:sp macro="" textlink="">
      <xdr:nvSpPr>
        <xdr:cNvPr id="93" name="円/楕円 92"/>
        <xdr:cNvSpPr/>
      </xdr:nvSpPr>
      <xdr:spPr>
        <a:xfrm>
          <a:off x="1270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47007</xdr:rowOff>
    </xdr:from>
    <xdr:ext cx="762000" cy="259045"/>
    <xdr:sp macro="" textlink="">
      <xdr:nvSpPr>
        <xdr:cNvPr id="94" name="テキスト ボックス 93"/>
        <xdr:cNvSpPr txBox="1"/>
      </xdr:nvSpPr>
      <xdr:spPr>
        <a:xfrm>
          <a:off x="9398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55/93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a:rPr>
            <a:t>　</a:t>
          </a:r>
          <a:r>
            <a:rPr kumimoji="1" lang="ja-JP" altLang="ja-JP" sz="1100">
              <a:solidFill>
                <a:sysClr val="windowText" lastClr="000000"/>
              </a:solidFill>
              <a:effectLst/>
              <a:latin typeface="+mn-lt"/>
              <a:ea typeface="+mn-ea"/>
              <a:cs typeface="+mn-cs"/>
            </a:rPr>
            <a:t>物件費</a:t>
          </a:r>
          <a:r>
            <a:rPr kumimoji="1" lang="ja-JP" altLang="en-US" sz="1100">
              <a:solidFill>
                <a:sysClr val="windowText" lastClr="000000"/>
              </a:solidFill>
              <a:effectLst/>
              <a:latin typeface="+mn-lt"/>
              <a:ea typeface="+mn-ea"/>
              <a:cs typeface="+mn-cs"/>
            </a:rPr>
            <a:t>は前年度と同じ比率であるが、類似団体平均と比べて</a:t>
          </a:r>
          <a:r>
            <a:rPr kumimoji="1" lang="en-US" altLang="ja-JP" sz="1100">
              <a:solidFill>
                <a:sysClr val="windowText" lastClr="000000"/>
              </a:solidFill>
              <a:effectLst/>
              <a:latin typeface="+mn-lt"/>
              <a:ea typeface="+mn-ea"/>
              <a:cs typeface="+mn-cs"/>
            </a:rPr>
            <a:t>0.5</a:t>
          </a:r>
          <a:r>
            <a:rPr kumimoji="1" lang="ja-JP" altLang="en-US" sz="1100">
              <a:solidFill>
                <a:sysClr val="windowText" lastClr="000000"/>
              </a:solidFill>
              <a:effectLst/>
              <a:latin typeface="+mn-lt"/>
              <a:ea typeface="+mn-ea"/>
              <a:cs typeface="+mn-cs"/>
            </a:rPr>
            <a:t>ポイントの増であった。</a:t>
          </a:r>
          <a:r>
            <a:rPr kumimoji="1" lang="ja-JP" altLang="ja-JP" sz="1100">
              <a:solidFill>
                <a:sysClr val="windowText" lastClr="000000"/>
              </a:solidFill>
              <a:effectLst/>
              <a:latin typeface="+mn-lt"/>
              <a:ea typeface="+mn-ea"/>
              <a:cs typeface="+mn-cs"/>
            </a:rPr>
            <a:t>類似団体平均を上回っている</a:t>
          </a:r>
          <a:r>
            <a:rPr kumimoji="1" lang="ja-JP" altLang="en-US" sz="1100">
              <a:solidFill>
                <a:sysClr val="windowText" lastClr="000000"/>
              </a:solidFill>
              <a:effectLst/>
              <a:latin typeface="+mn-lt"/>
              <a:ea typeface="+mn-ea"/>
              <a:cs typeface="+mn-cs"/>
            </a:rPr>
            <a:t>要因は</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ニプロハチ公ドームや市民文化会館をはじめとした公共施設に</a:t>
          </a:r>
          <a:r>
            <a:rPr kumimoji="1" lang="ja-JP" altLang="ja-JP" sz="1100">
              <a:solidFill>
                <a:sysClr val="windowText" lastClr="000000"/>
              </a:solidFill>
              <a:effectLst/>
              <a:latin typeface="+mn-lt"/>
              <a:ea typeface="+mn-ea"/>
              <a:cs typeface="+mn-cs"/>
            </a:rPr>
            <a:t>指定管理</a:t>
          </a:r>
          <a:r>
            <a:rPr lang="ja-JP" altLang="ja-JP" sz="1100">
              <a:solidFill>
                <a:sysClr val="windowText" lastClr="000000"/>
              </a:solidFill>
              <a:effectLst/>
              <a:latin typeface="+mn-lt"/>
              <a:ea typeface="+mn-ea"/>
              <a:cs typeface="+mn-cs"/>
            </a:rPr>
            <a:t>者</a:t>
          </a:r>
          <a:r>
            <a:rPr kumimoji="1" lang="ja-JP" altLang="ja-JP" sz="1100">
              <a:solidFill>
                <a:sysClr val="windowText" lastClr="000000"/>
              </a:solidFill>
              <a:effectLst/>
              <a:latin typeface="+mn-lt"/>
              <a:ea typeface="+mn-ea"/>
              <a:cs typeface="+mn-cs"/>
            </a:rPr>
            <a:t>制度を</a:t>
          </a:r>
          <a:r>
            <a:rPr kumimoji="1" lang="ja-JP" altLang="en-US" sz="1100">
              <a:solidFill>
                <a:sysClr val="windowText" lastClr="000000"/>
              </a:solidFill>
              <a:effectLst/>
              <a:latin typeface="+mn-lt"/>
              <a:ea typeface="+mn-ea"/>
              <a:cs typeface="+mn-cs"/>
            </a:rPr>
            <a:t>導入</a:t>
          </a:r>
          <a:r>
            <a:rPr kumimoji="1" lang="ja-JP" altLang="ja-JP" sz="1100">
              <a:solidFill>
                <a:sysClr val="windowText" lastClr="000000"/>
              </a:solidFill>
              <a:effectLst/>
              <a:latin typeface="+mn-lt"/>
              <a:ea typeface="+mn-ea"/>
              <a:cs typeface="+mn-cs"/>
            </a:rPr>
            <a:t>し</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歳出に占める委託料の割合が多い</a:t>
          </a:r>
          <a:r>
            <a:rPr kumimoji="1" lang="ja-JP" altLang="en-US" sz="1100">
              <a:solidFill>
                <a:sysClr val="windowText" lastClr="000000"/>
              </a:solidFill>
              <a:effectLst/>
              <a:latin typeface="+mn-lt"/>
              <a:ea typeface="+mn-ea"/>
              <a:cs typeface="+mn-cs"/>
            </a:rPr>
            <a:t>ことによるものと考えられる。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今後も指定管理者制度の活用を図りつつ、併せて物件費の適正化を図る。</a:t>
          </a:r>
          <a:endParaRPr lang="ja-JP" altLang="ja-JP" sz="1400">
            <a:solidFill>
              <a:sysClr val="windowText" lastClr="000000"/>
            </a:solidFill>
            <a:effectLst/>
          </a:endParaRPr>
        </a:p>
        <a:p>
          <a:endParaRPr kumimoji="1" lang="ja-JP" altLang="en-US" sz="1300">
            <a:solidFill>
              <a:schemeClr val="tx1"/>
            </a:solidFill>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43180</xdr:rowOff>
    </xdr:from>
    <xdr:to>
      <xdr:col>24</xdr:col>
      <xdr:colOff>31750</xdr:colOff>
      <xdr:row>22</xdr:row>
      <xdr:rowOff>66040</xdr:rowOff>
    </xdr:to>
    <xdr:cxnSp macro="">
      <xdr:nvCxnSpPr>
        <xdr:cNvPr id="122" name="直線コネクタ 121"/>
        <xdr:cNvCxnSpPr/>
      </xdr:nvCxnSpPr>
      <xdr:spPr>
        <a:xfrm flipV="1">
          <a:off x="16510000" y="244348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38117</xdr:rowOff>
    </xdr:from>
    <xdr:ext cx="762000" cy="259045"/>
    <xdr:sp macro="" textlink="">
      <xdr:nvSpPr>
        <xdr:cNvPr id="123" name="物件費最小値テキスト"/>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628650</xdr:colOff>
      <xdr:row>22</xdr:row>
      <xdr:rowOff>66040</xdr:rowOff>
    </xdr:from>
    <xdr:to>
      <xdr:col>24</xdr:col>
      <xdr:colOff>120650</xdr:colOff>
      <xdr:row>22</xdr:row>
      <xdr:rowOff>66040</xdr:rowOff>
    </xdr:to>
    <xdr:cxnSp macro="">
      <xdr:nvCxnSpPr>
        <xdr:cNvPr id="124" name="直線コネクタ 123"/>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129557</xdr:rowOff>
    </xdr:from>
    <xdr:ext cx="762000" cy="259045"/>
    <xdr:sp macro="" textlink="">
      <xdr:nvSpPr>
        <xdr:cNvPr id="125" name="物件費最大値テキスト"/>
        <xdr:cNvSpPr txBox="1"/>
      </xdr:nvSpPr>
      <xdr:spPr>
        <a:xfrm>
          <a:off x="16598900" y="2186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14</xdr:row>
      <xdr:rowOff>43180</xdr:rowOff>
    </xdr:from>
    <xdr:to>
      <xdr:col>24</xdr:col>
      <xdr:colOff>120650</xdr:colOff>
      <xdr:row>14</xdr:row>
      <xdr:rowOff>43180</xdr:rowOff>
    </xdr:to>
    <xdr:cxnSp macro="">
      <xdr:nvCxnSpPr>
        <xdr:cNvPr id="126" name="直線コネクタ 125"/>
        <xdr:cNvCxnSpPr/>
      </xdr:nvCxnSpPr>
      <xdr:spPr>
        <a:xfrm>
          <a:off x="16421100" y="244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5080</xdr:rowOff>
    </xdr:from>
    <xdr:to>
      <xdr:col>24</xdr:col>
      <xdr:colOff>31750</xdr:colOff>
      <xdr:row>18</xdr:row>
      <xdr:rowOff>5080</xdr:rowOff>
    </xdr:to>
    <xdr:cxnSp macro="">
      <xdr:nvCxnSpPr>
        <xdr:cNvPr id="127" name="直線コネクタ 126"/>
        <xdr:cNvCxnSpPr/>
      </xdr:nvCxnSpPr>
      <xdr:spPr>
        <a:xfrm>
          <a:off x="15671800" y="30911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104157</xdr:rowOff>
    </xdr:from>
    <xdr:ext cx="762000" cy="259045"/>
    <xdr:sp macro="" textlink="">
      <xdr:nvSpPr>
        <xdr:cNvPr id="128" name="物件費平均値テキスト"/>
        <xdr:cNvSpPr txBox="1"/>
      </xdr:nvSpPr>
      <xdr:spPr>
        <a:xfrm>
          <a:off x="16598900" y="2847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87630</xdr:rowOff>
    </xdr:from>
    <xdr:to>
      <xdr:col>24</xdr:col>
      <xdr:colOff>82550</xdr:colOff>
      <xdr:row>18</xdr:row>
      <xdr:rowOff>17780</xdr:rowOff>
    </xdr:to>
    <xdr:sp macro="" textlink="">
      <xdr:nvSpPr>
        <xdr:cNvPr id="129" name="フローチャート : 判断 128"/>
        <xdr:cNvSpPr/>
      </xdr:nvSpPr>
      <xdr:spPr>
        <a:xfrm>
          <a:off x="164592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5080</xdr:rowOff>
    </xdr:from>
    <xdr:to>
      <xdr:col>22</xdr:col>
      <xdr:colOff>565150</xdr:colOff>
      <xdr:row>18</xdr:row>
      <xdr:rowOff>27940</xdr:rowOff>
    </xdr:to>
    <xdr:cxnSp macro="">
      <xdr:nvCxnSpPr>
        <xdr:cNvPr id="130" name="直線コネクタ 129"/>
        <xdr:cNvCxnSpPr/>
      </xdr:nvCxnSpPr>
      <xdr:spPr>
        <a:xfrm flipV="1">
          <a:off x="14782800" y="30911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49530</xdr:rowOff>
    </xdr:from>
    <xdr:to>
      <xdr:col>22</xdr:col>
      <xdr:colOff>615950</xdr:colOff>
      <xdr:row>17</xdr:row>
      <xdr:rowOff>151130</xdr:rowOff>
    </xdr:to>
    <xdr:sp macro="" textlink="">
      <xdr:nvSpPr>
        <xdr:cNvPr id="131" name="フローチャート : 判断 130"/>
        <xdr:cNvSpPr/>
      </xdr:nvSpPr>
      <xdr:spPr>
        <a:xfrm>
          <a:off x="15621000" y="296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161307</xdr:rowOff>
    </xdr:from>
    <xdr:ext cx="736600" cy="259045"/>
    <xdr:sp macro="" textlink="">
      <xdr:nvSpPr>
        <xdr:cNvPr id="132" name="テキスト ボックス 131"/>
        <xdr:cNvSpPr txBox="1"/>
      </xdr:nvSpPr>
      <xdr:spPr>
        <a:xfrm>
          <a:off x="15290800" y="2733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130810</xdr:rowOff>
    </xdr:from>
    <xdr:to>
      <xdr:col>21</xdr:col>
      <xdr:colOff>361950</xdr:colOff>
      <xdr:row>18</xdr:row>
      <xdr:rowOff>27940</xdr:rowOff>
    </xdr:to>
    <xdr:cxnSp macro="">
      <xdr:nvCxnSpPr>
        <xdr:cNvPr id="133" name="直線コネクタ 132"/>
        <xdr:cNvCxnSpPr/>
      </xdr:nvCxnSpPr>
      <xdr:spPr>
        <a:xfrm>
          <a:off x="13893800" y="30454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160020</xdr:rowOff>
    </xdr:from>
    <xdr:to>
      <xdr:col>21</xdr:col>
      <xdr:colOff>412750</xdr:colOff>
      <xdr:row>17</xdr:row>
      <xdr:rowOff>90170</xdr:rowOff>
    </xdr:to>
    <xdr:sp macro="" textlink="">
      <xdr:nvSpPr>
        <xdr:cNvPr id="134" name="フローチャート : 判断 133"/>
        <xdr:cNvSpPr/>
      </xdr:nvSpPr>
      <xdr:spPr>
        <a:xfrm>
          <a:off x="14732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100347</xdr:rowOff>
    </xdr:from>
    <xdr:ext cx="762000" cy="259045"/>
    <xdr:sp macro="" textlink="">
      <xdr:nvSpPr>
        <xdr:cNvPr id="135" name="テキスト ボックス 134"/>
        <xdr:cNvSpPr txBox="1"/>
      </xdr:nvSpPr>
      <xdr:spPr>
        <a:xfrm>
          <a:off x="14401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16510</xdr:rowOff>
    </xdr:from>
    <xdr:to>
      <xdr:col>20</xdr:col>
      <xdr:colOff>158750</xdr:colOff>
      <xdr:row>17</xdr:row>
      <xdr:rowOff>130810</xdr:rowOff>
    </xdr:to>
    <xdr:cxnSp macro="">
      <xdr:nvCxnSpPr>
        <xdr:cNvPr id="136" name="直線コネクタ 135"/>
        <xdr:cNvCxnSpPr/>
      </xdr:nvCxnSpPr>
      <xdr:spPr>
        <a:xfrm>
          <a:off x="13004800" y="293116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106680</xdr:rowOff>
    </xdr:from>
    <xdr:to>
      <xdr:col>20</xdr:col>
      <xdr:colOff>209550</xdr:colOff>
      <xdr:row>17</xdr:row>
      <xdr:rowOff>36830</xdr:rowOff>
    </xdr:to>
    <xdr:sp macro="" textlink="">
      <xdr:nvSpPr>
        <xdr:cNvPr id="137" name="フローチャート : 判断 136"/>
        <xdr:cNvSpPr/>
      </xdr:nvSpPr>
      <xdr:spPr>
        <a:xfrm>
          <a:off x="13843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47007</xdr:rowOff>
    </xdr:from>
    <xdr:ext cx="762000" cy="259045"/>
    <xdr:sp macro="" textlink="">
      <xdr:nvSpPr>
        <xdr:cNvPr id="138" name="テキスト ボックス 137"/>
        <xdr:cNvSpPr txBox="1"/>
      </xdr:nvSpPr>
      <xdr:spPr>
        <a:xfrm>
          <a:off x="13512800" y="2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76200</xdr:rowOff>
    </xdr:from>
    <xdr:to>
      <xdr:col>19</xdr:col>
      <xdr:colOff>6350</xdr:colOff>
      <xdr:row>17</xdr:row>
      <xdr:rowOff>6350</xdr:rowOff>
    </xdr:to>
    <xdr:sp macro="" textlink="">
      <xdr:nvSpPr>
        <xdr:cNvPr id="139" name="フローチャート : 判断 138"/>
        <xdr:cNvSpPr/>
      </xdr:nvSpPr>
      <xdr:spPr>
        <a:xfrm>
          <a:off x="12954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16527</xdr:rowOff>
    </xdr:from>
    <xdr:ext cx="762000" cy="259045"/>
    <xdr:sp macro="" textlink="">
      <xdr:nvSpPr>
        <xdr:cNvPr id="140" name="テキスト ボックス 139"/>
        <xdr:cNvSpPr txBox="1"/>
      </xdr:nvSpPr>
      <xdr:spPr>
        <a:xfrm>
          <a:off x="12623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17</xdr:row>
      <xdr:rowOff>125730</xdr:rowOff>
    </xdr:from>
    <xdr:to>
      <xdr:col>24</xdr:col>
      <xdr:colOff>82550</xdr:colOff>
      <xdr:row>18</xdr:row>
      <xdr:rowOff>55880</xdr:rowOff>
    </xdr:to>
    <xdr:sp macro="" textlink="">
      <xdr:nvSpPr>
        <xdr:cNvPr id="146" name="円/楕円 145"/>
        <xdr:cNvSpPr/>
      </xdr:nvSpPr>
      <xdr:spPr>
        <a:xfrm>
          <a:off x="16459200" y="304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97807</xdr:rowOff>
    </xdr:from>
    <xdr:ext cx="762000" cy="259045"/>
    <xdr:sp macro="" textlink="">
      <xdr:nvSpPr>
        <xdr:cNvPr id="147" name="物件費該当値テキスト"/>
        <xdr:cNvSpPr txBox="1"/>
      </xdr:nvSpPr>
      <xdr:spPr>
        <a:xfrm>
          <a:off x="165989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125730</xdr:rowOff>
    </xdr:from>
    <xdr:to>
      <xdr:col>22</xdr:col>
      <xdr:colOff>615950</xdr:colOff>
      <xdr:row>18</xdr:row>
      <xdr:rowOff>55880</xdr:rowOff>
    </xdr:to>
    <xdr:sp macro="" textlink="">
      <xdr:nvSpPr>
        <xdr:cNvPr id="148" name="円/楕円 147"/>
        <xdr:cNvSpPr/>
      </xdr:nvSpPr>
      <xdr:spPr>
        <a:xfrm>
          <a:off x="15621000" y="304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40657</xdr:rowOff>
    </xdr:from>
    <xdr:ext cx="736600" cy="259045"/>
    <xdr:sp macro="" textlink="">
      <xdr:nvSpPr>
        <xdr:cNvPr id="149" name="テキスト ボックス 148"/>
        <xdr:cNvSpPr txBox="1"/>
      </xdr:nvSpPr>
      <xdr:spPr>
        <a:xfrm>
          <a:off x="15290800" y="312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148590</xdr:rowOff>
    </xdr:from>
    <xdr:to>
      <xdr:col>21</xdr:col>
      <xdr:colOff>412750</xdr:colOff>
      <xdr:row>18</xdr:row>
      <xdr:rowOff>78740</xdr:rowOff>
    </xdr:to>
    <xdr:sp macro="" textlink="">
      <xdr:nvSpPr>
        <xdr:cNvPr id="150" name="円/楕円 149"/>
        <xdr:cNvSpPr/>
      </xdr:nvSpPr>
      <xdr:spPr>
        <a:xfrm>
          <a:off x="14732000" y="306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63517</xdr:rowOff>
    </xdr:from>
    <xdr:ext cx="762000" cy="259045"/>
    <xdr:sp macro="" textlink="">
      <xdr:nvSpPr>
        <xdr:cNvPr id="151" name="テキスト ボックス 150"/>
        <xdr:cNvSpPr txBox="1"/>
      </xdr:nvSpPr>
      <xdr:spPr>
        <a:xfrm>
          <a:off x="14401800" y="314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80010</xdr:rowOff>
    </xdr:from>
    <xdr:to>
      <xdr:col>20</xdr:col>
      <xdr:colOff>209550</xdr:colOff>
      <xdr:row>18</xdr:row>
      <xdr:rowOff>10160</xdr:rowOff>
    </xdr:to>
    <xdr:sp macro="" textlink="">
      <xdr:nvSpPr>
        <xdr:cNvPr id="152" name="円/楕円 151"/>
        <xdr:cNvSpPr/>
      </xdr:nvSpPr>
      <xdr:spPr>
        <a:xfrm>
          <a:off x="13843000" y="299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166387</xdr:rowOff>
    </xdr:from>
    <xdr:ext cx="762000" cy="259045"/>
    <xdr:sp macro="" textlink="">
      <xdr:nvSpPr>
        <xdr:cNvPr id="153" name="テキスト ボックス 152"/>
        <xdr:cNvSpPr txBox="1"/>
      </xdr:nvSpPr>
      <xdr:spPr>
        <a:xfrm>
          <a:off x="13512800" y="308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137160</xdr:rowOff>
    </xdr:from>
    <xdr:to>
      <xdr:col>19</xdr:col>
      <xdr:colOff>6350</xdr:colOff>
      <xdr:row>17</xdr:row>
      <xdr:rowOff>67310</xdr:rowOff>
    </xdr:to>
    <xdr:sp macro="" textlink="">
      <xdr:nvSpPr>
        <xdr:cNvPr id="154" name="円/楕円 153"/>
        <xdr:cNvSpPr/>
      </xdr:nvSpPr>
      <xdr:spPr>
        <a:xfrm>
          <a:off x="12954000" y="288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52087</xdr:rowOff>
    </xdr:from>
    <xdr:ext cx="762000" cy="259045"/>
    <xdr:sp macro="" textlink="">
      <xdr:nvSpPr>
        <xdr:cNvPr id="155" name="テキスト ボックス 154"/>
        <xdr:cNvSpPr txBox="1"/>
      </xdr:nvSpPr>
      <xdr:spPr>
        <a:xfrm>
          <a:off x="12623800" y="296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a:solidFill>
                <a:schemeClr val="tx1"/>
              </a:solidFill>
              <a:effectLst/>
              <a:latin typeface="+mn-lt"/>
              <a:ea typeface="+mn-ea"/>
              <a:cs typeface="+mn-cs"/>
            </a:rPr>
            <a:t>扶助費は</a:t>
          </a:r>
          <a:r>
            <a:rPr kumimoji="1" lang="ja-JP" altLang="en-US" sz="1100">
              <a:solidFill>
                <a:schemeClr val="tx1"/>
              </a:solidFill>
              <a:effectLst/>
              <a:latin typeface="+mn-lt"/>
              <a:ea typeface="+mn-ea"/>
              <a:cs typeface="+mn-cs"/>
            </a:rPr>
            <a:t>前年度比</a:t>
          </a:r>
          <a:r>
            <a:rPr kumimoji="1" lang="en-US" altLang="ja-JP" sz="1100">
              <a:solidFill>
                <a:schemeClr val="tx1"/>
              </a:solidFill>
              <a:effectLst/>
              <a:latin typeface="+mn-lt"/>
              <a:ea typeface="+mn-ea"/>
              <a:cs typeface="+mn-cs"/>
            </a:rPr>
            <a:t>0.2</a:t>
          </a:r>
          <a:r>
            <a:rPr kumimoji="1" lang="ja-JP" altLang="en-US" sz="1100">
              <a:solidFill>
                <a:schemeClr val="tx1"/>
              </a:solidFill>
              <a:effectLst/>
              <a:latin typeface="+mn-lt"/>
              <a:ea typeface="+mn-ea"/>
              <a:cs typeface="+mn-cs"/>
            </a:rPr>
            <a:t>ポイントの増、類似団体平均と比べて</a:t>
          </a:r>
          <a:r>
            <a:rPr kumimoji="1" lang="en-US" altLang="ja-JP" sz="1100">
              <a:solidFill>
                <a:schemeClr val="tx1"/>
              </a:solidFill>
              <a:effectLst/>
              <a:latin typeface="+mn-lt"/>
              <a:ea typeface="+mn-ea"/>
              <a:cs typeface="+mn-cs"/>
            </a:rPr>
            <a:t>0.3</a:t>
          </a:r>
          <a:r>
            <a:rPr kumimoji="1" lang="ja-JP" altLang="en-US" sz="1100">
              <a:solidFill>
                <a:schemeClr val="tx1"/>
              </a:solidFill>
              <a:effectLst/>
              <a:latin typeface="+mn-lt"/>
              <a:ea typeface="+mn-ea"/>
              <a:cs typeface="+mn-cs"/>
            </a:rPr>
            <a:t>ポイントの減であった。</a:t>
          </a:r>
          <a:r>
            <a:rPr kumimoji="1" lang="ja-JP" altLang="ja-JP" sz="1100">
              <a:solidFill>
                <a:schemeClr val="tx1"/>
              </a:solidFill>
              <a:effectLst/>
              <a:latin typeface="+mn-lt"/>
              <a:ea typeface="+mn-ea"/>
              <a:cs typeface="+mn-cs"/>
            </a:rPr>
            <a:t>前年度に比べ増となった要因は、</a:t>
          </a:r>
          <a:r>
            <a:rPr kumimoji="1" lang="ja-JP" altLang="en-US" sz="1100">
              <a:solidFill>
                <a:schemeClr val="tx1"/>
              </a:solidFill>
              <a:effectLst/>
              <a:latin typeface="+mn-lt"/>
              <a:ea typeface="+mn-ea"/>
              <a:cs typeface="+mn-cs"/>
            </a:rPr>
            <a:t>児童手当給付費が減少</a:t>
          </a:r>
          <a:r>
            <a:rPr kumimoji="1" lang="ja-JP" altLang="ja-JP" sz="1100">
              <a:solidFill>
                <a:schemeClr val="tx1"/>
              </a:solidFill>
              <a:effectLst/>
              <a:latin typeface="+mn-lt"/>
              <a:ea typeface="+mn-ea"/>
              <a:cs typeface="+mn-cs"/>
            </a:rPr>
            <a:t>する一方、</a:t>
          </a:r>
          <a:r>
            <a:rPr kumimoji="1" lang="ja-JP" altLang="en-US" sz="1100">
              <a:solidFill>
                <a:schemeClr val="tx1"/>
              </a:solidFill>
              <a:effectLst/>
              <a:latin typeface="+mn-lt"/>
              <a:ea typeface="+mn-ea"/>
              <a:cs typeface="+mn-cs"/>
            </a:rPr>
            <a:t>年金生活者等支援臨時福祉給付事業の皆増、子どものための教育・保育給付費</a:t>
          </a:r>
          <a:r>
            <a:rPr kumimoji="1" lang="ja-JP" altLang="ja-JP" sz="1100">
              <a:solidFill>
                <a:schemeClr val="tx1"/>
              </a:solidFill>
              <a:effectLst/>
              <a:latin typeface="+mn-lt"/>
              <a:ea typeface="+mn-ea"/>
              <a:cs typeface="+mn-cs"/>
            </a:rPr>
            <a:t>負担金</a:t>
          </a:r>
          <a:r>
            <a:rPr kumimoji="1" lang="ja-JP" altLang="en-US" sz="1100">
              <a:solidFill>
                <a:schemeClr val="tx1"/>
              </a:solidFill>
              <a:effectLst/>
              <a:latin typeface="+mn-lt"/>
              <a:ea typeface="+mn-ea"/>
              <a:cs typeface="+mn-cs"/>
            </a:rPr>
            <a:t>や障害者自立支援給付費の</a:t>
          </a:r>
          <a:r>
            <a:rPr kumimoji="1" lang="ja-JP" altLang="ja-JP" sz="1100">
              <a:solidFill>
                <a:schemeClr val="tx1"/>
              </a:solidFill>
              <a:effectLst/>
              <a:latin typeface="+mn-lt"/>
              <a:ea typeface="+mn-ea"/>
              <a:cs typeface="+mn-cs"/>
            </a:rPr>
            <a:t>増加</a:t>
          </a:r>
          <a:r>
            <a:rPr kumimoji="1" lang="ja-JP" altLang="en-US" sz="1100">
              <a:solidFill>
                <a:schemeClr val="tx1"/>
              </a:solidFill>
              <a:effectLst/>
              <a:latin typeface="+mn-lt"/>
              <a:ea typeface="+mn-ea"/>
              <a:cs typeface="+mn-cs"/>
            </a:rPr>
            <a:t>等によるものである。</a:t>
          </a:r>
          <a:endParaRPr kumimoji="1" lang="en-US" altLang="ja-JP" sz="1100">
            <a:solidFill>
              <a:schemeClr val="tx1"/>
            </a:solidFill>
            <a:effectLst/>
            <a:latin typeface="+mn-lt"/>
            <a:ea typeface="+mn-ea"/>
            <a:cs typeface="+mn-cs"/>
          </a:endParaRPr>
        </a:p>
        <a:p>
          <a:r>
            <a:rPr kumimoji="1" lang="ja-JP" altLang="ja-JP" sz="1100">
              <a:solidFill>
                <a:schemeClr val="tx1"/>
              </a:solidFill>
              <a:effectLst/>
              <a:latin typeface="+mn-lt"/>
              <a:ea typeface="+mn-ea"/>
              <a:cs typeface="+mn-cs"/>
            </a:rPr>
            <a:t>  今後も</a:t>
          </a:r>
          <a:r>
            <a:rPr kumimoji="1" lang="ja-JP" altLang="en-US" sz="1100">
              <a:solidFill>
                <a:schemeClr val="tx1"/>
              </a:solidFill>
              <a:effectLst/>
              <a:latin typeface="+mn-lt"/>
              <a:ea typeface="+mn-ea"/>
              <a:cs typeface="+mn-cs"/>
            </a:rPr>
            <a:t>生活保護</a:t>
          </a:r>
          <a:r>
            <a:rPr kumimoji="1" lang="ja-JP" altLang="ja-JP" sz="1100">
              <a:solidFill>
                <a:schemeClr val="tx1"/>
              </a:solidFill>
              <a:effectLst/>
              <a:latin typeface="+mn-lt"/>
              <a:ea typeface="+mn-ea"/>
              <a:cs typeface="+mn-cs"/>
            </a:rPr>
            <a:t>費の資格認定や</a:t>
          </a:r>
          <a:r>
            <a:rPr kumimoji="1" lang="ja-JP" altLang="en-US" sz="1100">
              <a:solidFill>
                <a:schemeClr val="tx1"/>
              </a:solidFill>
              <a:effectLst/>
              <a:latin typeface="+mn-lt"/>
              <a:ea typeface="+mn-ea"/>
              <a:cs typeface="+mn-cs"/>
            </a:rPr>
            <a:t>医療</a:t>
          </a:r>
          <a:r>
            <a:rPr kumimoji="1" lang="ja-JP" altLang="ja-JP" sz="1100">
              <a:solidFill>
                <a:schemeClr val="tx1"/>
              </a:solidFill>
              <a:effectLst/>
              <a:latin typeface="+mn-lt"/>
              <a:ea typeface="+mn-ea"/>
              <a:cs typeface="+mn-cs"/>
            </a:rPr>
            <a:t>扶助の適正化</a:t>
          </a:r>
          <a:r>
            <a:rPr kumimoji="1" lang="ja-JP" altLang="en-US" sz="1100">
              <a:solidFill>
                <a:schemeClr val="tx1"/>
              </a:solidFill>
              <a:effectLst/>
              <a:latin typeface="+mn-lt"/>
              <a:ea typeface="+mn-ea"/>
              <a:cs typeface="+mn-cs"/>
            </a:rPr>
            <a:t>等</a:t>
          </a:r>
          <a:r>
            <a:rPr kumimoji="1" lang="ja-JP" altLang="ja-JP" sz="1100">
              <a:solidFill>
                <a:schemeClr val="tx1"/>
              </a:solidFill>
              <a:effectLst/>
              <a:latin typeface="+mn-lt"/>
              <a:ea typeface="+mn-ea"/>
              <a:cs typeface="+mn-cs"/>
            </a:rPr>
            <a:t>を実施することにより、数値の改善を図る。</a:t>
          </a:r>
          <a:endParaRPr lang="ja-JP" altLang="ja-JP" sz="1400">
            <a:solidFill>
              <a:schemeClr val="tx1"/>
            </a:solidFill>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34472</xdr:rowOff>
    </xdr:from>
    <xdr:to>
      <xdr:col>7</xdr:col>
      <xdr:colOff>15875</xdr:colOff>
      <xdr:row>61</xdr:row>
      <xdr:rowOff>91622</xdr:rowOff>
    </xdr:to>
    <xdr:cxnSp macro="">
      <xdr:nvCxnSpPr>
        <xdr:cNvPr id="185" name="直線コネクタ 184"/>
        <xdr:cNvCxnSpPr/>
      </xdr:nvCxnSpPr>
      <xdr:spPr>
        <a:xfrm flipV="1">
          <a:off x="4826000" y="8949872"/>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63699</xdr:rowOff>
    </xdr:from>
    <xdr:ext cx="762000" cy="259045"/>
    <xdr:sp macro="" textlink="">
      <xdr:nvSpPr>
        <xdr:cNvPr id="186" name="扶助費最小値テキスト"/>
        <xdr:cNvSpPr txBox="1"/>
      </xdr:nvSpPr>
      <xdr:spPr>
        <a:xfrm>
          <a:off x="4914900" y="1052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20.0</a:t>
          </a:r>
          <a:endParaRPr kumimoji="1" lang="ja-JP" altLang="en-US" sz="1000" b="1">
            <a:latin typeface="ＭＳ Ｐゴシック"/>
          </a:endParaRPr>
        </a:p>
      </xdr:txBody>
    </xdr:sp>
    <xdr:clientData/>
  </xdr:oneCellAnchor>
  <xdr:twoCellAnchor>
    <xdr:from>
      <xdr:col>6</xdr:col>
      <xdr:colOff>612775</xdr:colOff>
      <xdr:row>61</xdr:row>
      <xdr:rowOff>91622</xdr:rowOff>
    </xdr:from>
    <xdr:to>
      <xdr:col>7</xdr:col>
      <xdr:colOff>104775</xdr:colOff>
      <xdr:row>61</xdr:row>
      <xdr:rowOff>91622</xdr:rowOff>
    </xdr:to>
    <xdr:cxnSp macro="">
      <xdr:nvCxnSpPr>
        <xdr:cNvPr id="187" name="直線コネクタ 186"/>
        <xdr:cNvCxnSpPr/>
      </xdr:nvCxnSpPr>
      <xdr:spPr>
        <a:xfrm>
          <a:off x="4737100" y="1055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120849</xdr:rowOff>
    </xdr:from>
    <xdr:ext cx="762000" cy="259045"/>
    <xdr:sp macro="" textlink="">
      <xdr:nvSpPr>
        <xdr:cNvPr id="188" name="扶助費最大値テキスト"/>
        <xdr:cNvSpPr txBox="1"/>
      </xdr:nvSpPr>
      <xdr:spPr>
        <a:xfrm>
          <a:off x="4914900" y="869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6</xdr:col>
      <xdr:colOff>612775</xdr:colOff>
      <xdr:row>52</xdr:row>
      <xdr:rowOff>34472</xdr:rowOff>
    </xdr:from>
    <xdr:to>
      <xdr:col>7</xdr:col>
      <xdr:colOff>104775</xdr:colOff>
      <xdr:row>52</xdr:row>
      <xdr:rowOff>34472</xdr:rowOff>
    </xdr:to>
    <xdr:cxnSp macro="">
      <xdr:nvCxnSpPr>
        <xdr:cNvPr id="189" name="直線コネクタ 188"/>
        <xdr:cNvCxnSpPr/>
      </xdr:nvCxnSpPr>
      <xdr:spPr>
        <a:xfrm>
          <a:off x="4737100" y="8949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20865</xdr:rowOff>
    </xdr:from>
    <xdr:to>
      <xdr:col>7</xdr:col>
      <xdr:colOff>15875</xdr:colOff>
      <xdr:row>55</xdr:row>
      <xdr:rowOff>42635</xdr:rowOff>
    </xdr:to>
    <xdr:cxnSp macro="">
      <xdr:nvCxnSpPr>
        <xdr:cNvPr id="190" name="直線コネクタ 189"/>
        <xdr:cNvCxnSpPr/>
      </xdr:nvCxnSpPr>
      <xdr:spPr>
        <a:xfrm>
          <a:off x="3987800" y="9450615"/>
          <a:ext cx="8382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168020</xdr:rowOff>
    </xdr:from>
    <xdr:ext cx="762000" cy="259045"/>
    <xdr:sp macro="" textlink="">
      <xdr:nvSpPr>
        <xdr:cNvPr id="191" name="扶助費平均値テキスト"/>
        <xdr:cNvSpPr txBox="1"/>
      </xdr:nvSpPr>
      <xdr:spPr>
        <a:xfrm>
          <a:off x="4914900" y="9426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24493</xdr:rowOff>
    </xdr:from>
    <xdr:to>
      <xdr:col>7</xdr:col>
      <xdr:colOff>66675</xdr:colOff>
      <xdr:row>55</xdr:row>
      <xdr:rowOff>126093</xdr:rowOff>
    </xdr:to>
    <xdr:sp macro="" textlink="">
      <xdr:nvSpPr>
        <xdr:cNvPr id="192" name="フローチャート : 判断 191"/>
        <xdr:cNvSpPr/>
      </xdr:nvSpPr>
      <xdr:spPr>
        <a:xfrm>
          <a:off x="47752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39915</xdr:rowOff>
    </xdr:from>
    <xdr:to>
      <xdr:col>5</xdr:col>
      <xdr:colOff>549275</xdr:colOff>
      <xdr:row>55</xdr:row>
      <xdr:rowOff>20865</xdr:rowOff>
    </xdr:to>
    <xdr:cxnSp macro="">
      <xdr:nvCxnSpPr>
        <xdr:cNvPr id="193" name="直線コネクタ 192"/>
        <xdr:cNvCxnSpPr/>
      </xdr:nvCxnSpPr>
      <xdr:spPr>
        <a:xfrm>
          <a:off x="3098800" y="9298215"/>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141515</xdr:rowOff>
    </xdr:from>
    <xdr:to>
      <xdr:col>5</xdr:col>
      <xdr:colOff>600075</xdr:colOff>
      <xdr:row>55</xdr:row>
      <xdr:rowOff>71665</xdr:rowOff>
    </xdr:to>
    <xdr:sp macro="" textlink="">
      <xdr:nvSpPr>
        <xdr:cNvPr id="194" name="フローチャート : 判断 193"/>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81842</xdr:rowOff>
    </xdr:from>
    <xdr:ext cx="736600" cy="259045"/>
    <xdr:sp macro="" textlink="">
      <xdr:nvSpPr>
        <xdr:cNvPr id="195" name="テキスト ボックス 194"/>
        <xdr:cNvSpPr txBox="1"/>
      </xdr:nvSpPr>
      <xdr:spPr>
        <a:xfrm>
          <a:off x="3606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156935</xdr:rowOff>
    </xdr:from>
    <xdr:to>
      <xdr:col>4</xdr:col>
      <xdr:colOff>346075</xdr:colOff>
      <xdr:row>54</xdr:row>
      <xdr:rowOff>39915</xdr:rowOff>
    </xdr:to>
    <xdr:cxnSp macro="">
      <xdr:nvCxnSpPr>
        <xdr:cNvPr id="196" name="直線コネクタ 195"/>
        <xdr:cNvCxnSpPr/>
      </xdr:nvCxnSpPr>
      <xdr:spPr>
        <a:xfrm>
          <a:off x="2209800" y="9243785"/>
          <a:ext cx="889000" cy="5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163285</xdr:rowOff>
    </xdr:from>
    <xdr:to>
      <xdr:col>4</xdr:col>
      <xdr:colOff>396875</xdr:colOff>
      <xdr:row>55</xdr:row>
      <xdr:rowOff>93435</xdr:rowOff>
    </xdr:to>
    <xdr:sp macro="" textlink="">
      <xdr:nvSpPr>
        <xdr:cNvPr id="197" name="フローチャート : 判断 196"/>
        <xdr:cNvSpPr/>
      </xdr:nvSpPr>
      <xdr:spPr>
        <a:xfrm>
          <a:off x="3048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78212</xdr:rowOff>
    </xdr:from>
    <xdr:ext cx="762000" cy="259045"/>
    <xdr:sp macro="" textlink="">
      <xdr:nvSpPr>
        <xdr:cNvPr id="198" name="テキスト ボックス 197"/>
        <xdr:cNvSpPr txBox="1"/>
      </xdr:nvSpPr>
      <xdr:spPr>
        <a:xfrm>
          <a:off x="2717800" y="9507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156935</xdr:rowOff>
    </xdr:from>
    <xdr:to>
      <xdr:col>3</xdr:col>
      <xdr:colOff>142875</xdr:colOff>
      <xdr:row>54</xdr:row>
      <xdr:rowOff>18143</xdr:rowOff>
    </xdr:to>
    <xdr:cxnSp macro="">
      <xdr:nvCxnSpPr>
        <xdr:cNvPr id="199" name="直線コネクタ 198"/>
        <xdr:cNvCxnSpPr/>
      </xdr:nvCxnSpPr>
      <xdr:spPr>
        <a:xfrm flipV="1">
          <a:off x="1320800" y="92437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119743</xdr:rowOff>
    </xdr:from>
    <xdr:to>
      <xdr:col>3</xdr:col>
      <xdr:colOff>193675</xdr:colOff>
      <xdr:row>55</xdr:row>
      <xdr:rowOff>49893</xdr:rowOff>
    </xdr:to>
    <xdr:sp macro="" textlink="">
      <xdr:nvSpPr>
        <xdr:cNvPr id="200" name="フローチャート : 判断 199"/>
        <xdr:cNvSpPr/>
      </xdr:nvSpPr>
      <xdr:spPr>
        <a:xfrm>
          <a:off x="2159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34670</xdr:rowOff>
    </xdr:from>
    <xdr:ext cx="762000" cy="259045"/>
    <xdr:sp macro="" textlink="">
      <xdr:nvSpPr>
        <xdr:cNvPr id="201" name="テキスト ボックス 200"/>
        <xdr:cNvSpPr txBox="1"/>
      </xdr:nvSpPr>
      <xdr:spPr>
        <a:xfrm>
          <a:off x="1828800" y="9464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97972</xdr:rowOff>
    </xdr:from>
    <xdr:to>
      <xdr:col>1</xdr:col>
      <xdr:colOff>676275</xdr:colOff>
      <xdr:row>55</xdr:row>
      <xdr:rowOff>28122</xdr:rowOff>
    </xdr:to>
    <xdr:sp macro="" textlink="">
      <xdr:nvSpPr>
        <xdr:cNvPr id="202" name="フローチャート : 判断 201"/>
        <xdr:cNvSpPr/>
      </xdr:nvSpPr>
      <xdr:spPr>
        <a:xfrm>
          <a:off x="1270000" y="935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12899</xdr:rowOff>
    </xdr:from>
    <xdr:ext cx="762000" cy="259045"/>
    <xdr:sp macro="" textlink="">
      <xdr:nvSpPr>
        <xdr:cNvPr id="203" name="テキスト ボックス 202"/>
        <xdr:cNvSpPr txBox="1"/>
      </xdr:nvSpPr>
      <xdr:spPr>
        <a:xfrm>
          <a:off x="939800" y="944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163285</xdr:rowOff>
    </xdr:from>
    <xdr:to>
      <xdr:col>7</xdr:col>
      <xdr:colOff>66675</xdr:colOff>
      <xdr:row>55</xdr:row>
      <xdr:rowOff>93435</xdr:rowOff>
    </xdr:to>
    <xdr:sp macro="" textlink="">
      <xdr:nvSpPr>
        <xdr:cNvPr id="209" name="円/楕円 208"/>
        <xdr:cNvSpPr/>
      </xdr:nvSpPr>
      <xdr:spPr>
        <a:xfrm>
          <a:off x="4775200" y="942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8362</xdr:rowOff>
    </xdr:from>
    <xdr:ext cx="762000" cy="259045"/>
    <xdr:sp macro="" textlink="">
      <xdr:nvSpPr>
        <xdr:cNvPr id="210" name="扶助費該当値テキスト"/>
        <xdr:cNvSpPr txBox="1"/>
      </xdr:nvSpPr>
      <xdr:spPr>
        <a:xfrm>
          <a:off x="49149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141515</xdr:rowOff>
    </xdr:from>
    <xdr:to>
      <xdr:col>5</xdr:col>
      <xdr:colOff>600075</xdr:colOff>
      <xdr:row>55</xdr:row>
      <xdr:rowOff>71665</xdr:rowOff>
    </xdr:to>
    <xdr:sp macro="" textlink="">
      <xdr:nvSpPr>
        <xdr:cNvPr id="211" name="円/楕円 210"/>
        <xdr:cNvSpPr/>
      </xdr:nvSpPr>
      <xdr:spPr>
        <a:xfrm>
          <a:off x="3937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56442</xdr:rowOff>
    </xdr:from>
    <xdr:ext cx="736600" cy="259045"/>
    <xdr:sp macro="" textlink="">
      <xdr:nvSpPr>
        <xdr:cNvPr id="212" name="テキスト ボックス 211"/>
        <xdr:cNvSpPr txBox="1"/>
      </xdr:nvSpPr>
      <xdr:spPr>
        <a:xfrm>
          <a:off x="3606800" y="9486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160565</xdr:rowOff>
    </xdr:from>
    <xdr:to>
      <xdr:col>4</xdr:col>
      <xdr:colOff>396875</xdr:colOff>
      <xdr:row>54</xdr:row>
      <xdr:rowOff>90715</xdr:rowOff>
    </xdr:to>
    <xdr:sp macro="" textlink="">
      <xdr:nvSpPr>
        <xdr:cNvPr id="213" name="円/楕円 212"/>
        <xdr:cNvSpPr/>
      </xdr:nvSpPr>
      <xdr:spPr>
        <a:xfrm>
          <a:off x="3048000" y="924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100892</xdr:rowOff>
    </xdr:from>
    <xdr:ext cx="762000" cy="259045"/>
    <xdr:sp macro="" textlink="">
      <xdr:nvSpPr>
        <xdr:cNvPr id="214" name="テキスト ボックス 213"/>
        <xdr:cNvSpPr txBox="1"/>
      </xdr:nvSpPr>
      <xdr:spPr>
        <a:xfrm>
          <a:off x="2717800" y="901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106135</xdr:rowOff>
    </xdr:from>
    <xdr:to>
      <xdr:col>3</xdr:col>
      <xdr:colOff>193675</xdr:colOff>
      <xdr:row>54</xdr:row>
      <xdr:rowOff>36285</xdr:rowOff>
    </xdr:to>
    <xdr:sp macro="" textlink="">
      <xdr:nvSpPr>
        <xdr:cNvPr id="215" name="円/楕円 214"/>
        <xdr:cNvSpPr/>
      </xdr:nvSpPr>
      <xdr:spPr>
        <a:xfrm>
          <a:off x="2159000" y="919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46462</xdr:rowOff>
    </xdr:from>
    <xdr:ext cx="762000" cy="259045"/>
    <xdr:sp macro="" textlink="">
      <xdr:nvSpPr>
        <xdr:cNvPr id="216" name="テキスト ボックス 215"/>
        <xdr:cNvSpPr txBox="1"/>
      </xdr:nvSpPr>
      <xdr:spPr>
        <a:xfrm>
          <a:off x="1828800" y="896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138793</xdr:rowOff>
    </xdr:from>
    <xdr:to>
      <xdr:col>1</xdr:col>
      <xdr:colOff>676275</xdr:colOff>
      <xdr:row>54</xdr:row>
      <xdr:rowOff>68943</xdr:rowOff>
    </xdr:to>
    <xdr:sp macro="" textlink="">
      <xdr:nvSpPr>
        <xdr:cNvPr id="217" name="円/楕円 216"/>
        <xdr:cNvSpPr/>
      </xdr:nvSpPr>
      <xdr:spPr>
        <a:xfrm>
          <a:off x="1270000" y="922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79120</xdr:rowOff>
    </xdr:from>
    <xdr:ext cx="762000" cy="259045"/>
    <xdr:sp macro="" textlink="">
      <xdr:nvSpPr>
        <xdr:cNvPr id="218" name="テキスト ボックス 217"/>
        <xdr:cNvSpPr txBox="1"/>
      </xdr:nvSpPr>
      <xdr:spPr>
        <a:xfrm>
          <a:off x="939800" y="899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55/93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a:solidFill>
                <a:schemeClr val="tx1"/>
              </a:solidFill>
              <a:effectLst/>
              <a:latin typeface="+mn-lt"/>
              <a:ea typeface="+mn-ea"/>
              <a:cs typeface="+mn-cs"/>
            </a:rPr>
            <a:t>その他については</a:t>
          </a:r>
          <a:r>
            <a:rPr kumimoji="1" lang="ja-JP" altLang="en-US" sz="1100">
              <a:solidFill>
                <a:schemeClr val="tx1"/>
              </a:solidFill>
              <a:effectLst/>
              <a:latin typeface="+mn-lt"/>
              <a:ea typeface="+mn-ea"/>
              <a:cs typeface="+mn-cs"/>
            </a:rPr>
            <a:t>前年度比</a:t>
          </a:r>
          <a:r>
            <a:rPr kumimoji="1" lang="en-US" altLang="ja-JP" sz="1100">
              <a:solidFill>
                <a:schemeClr val="tx1"/>
              </a:solidFill>
              <a:effectLst/>
              <a:latin typeface="+mn-lt"/>
              <a:ea typeface="+mn-ea"/>
              <a:cs typeface="+mn-cs"/>
            </a:rPr>
            <a:t>0.4</a:t>
          </a:r>
          <a:r>
            <a:rPr kumimoji="1" lang="ja-JP" altLang="en-US" sz="1100">
              <a:solidFill>
                <a:schemeClr val="tx1"/>
              </a:solidFill>
              <a:effectLst/>
              <a:latin typeface="+mn-lt"/>
              <a:ea typeface="+mn-ea"/>
              <a:cs typeface="+mn-cs"/>
            </a:rPr>
            <a:t>ポイント増</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類似団体平均と比べて</a:t>
          </a:r>
          <a:r>
            <a:rPr kumimoji="1" lang="en-US" altLang="ja-JP" sz="1100">
              <a:solidFill>
                <a:schemeClr val="tx1"/>
              </a:solidFill>
              <a:effectLst/>
              <a:latin typeface="+mn-lt"/>
              <a:ea typeface="+mn-ea"/>
              <a:cs typeface="+mn-cs"/>
            </a:rPr>
            <a:t>0.6</a:t>
          </a:r>
          <a:r>
            <a:rPr kumimoji="1" lang="ja-JP" altLang="en-US" sz="1100">
              <a:solidFill>
                <a:schemeClr val="tx1"/>
              </a:solidFill>
              <a:effectLst/>
              <a:latin typeface="+mn-lt"/>
              <a:ea typeface="+mn-ea"/>
              <a:cs typeface="+mn-cs"/>
            </a:rPr>
            <a:t>ポイントの増となっている。前年度と比べ増となった要因は、</a:t>
          </a:r>
          <a:r>
            <a:rPr kumimoji="1" lang="ja-JP" altLang="ja-JP" sz="1100">
              <a:solidFill>
                <a:schemeClr val="tx1"/>
              </a:solidFill>
              <a:effectLst/>
              <a:latin typeface="+mn-lt"/>
              <a:ea typeface="+mn-ea"/>
              <a:cs typeface="+mn-cs"/>
            </a:rPr>
            <a:t>介護保険給付の増加に伴う介護保険特別会計への繰出金が増加した</a:t>
          </a:r>
          <a:r>
            <a:rPr kumimoji="1" lang="ja-JP" altLang="en-US" sz="1100">
              <a:solidFill>
                <a:schemeClr val="tx1"/>
              </a:solidFill>
              <a:effectLst/>
              <a:latin typeface="+mn-lt"/>
              <a:ea typeface="+mn-ea"/>
              <a:cs typeface="+mn-cs"/>
            </a:rPr>
            <a:t>ことによるものである</a:t>
          </a:r>
          <a:r>
            <a:rPr kumimoji="1" lang="ja-JP" altLang="ja-JP" sz="1100">
              <a:solidFill>
                <a:schemeClr val="tx1"/>
              </a:solidFill>
              <a:effectLst/>
              <a:latin typeface="+mn-lt"/>
              <a:ea typeface="+mn-ea"/>
              <a:cs typeface="+mn-cs"/>
            </a:rPr>
            <a:t>。</a:t>
          </a:r>
          <a:endParaRPr lang="ja-JP" altLang="ja-JP" sz="1400">
            <a:solidFill>
              <a:schemeClr val="tx1"/>
            </a:solidFill>
            <a:effectLst/>
          </a:endParaRPr>
        </a:p>
        <a:p>
          <a:r>
            <a:rPr kumimoji="1" lang="ja-JP" altLang="ja-JP" sz="1100">
              <a:solidFill>
                <a:schemeClr val="tx1"/>
              </a:solidFill>
              <a:effectLst/>
              <a:latin typeface="+mn-lt"/>
              <a:ea typeface="+mn-ea"/>
              <a:cs typeface="+mn-cs"/>
            </a:rPr>
            <a:t>　今後も保険料の適正化等により、数値の改善を図る。</a:t>
          </a:r>
          <a:endParaRPr lang="ja-JP" altLang="ja-JP" sz="1400">
            <a:solidFill>
              <a:schemeClr val="tx1"/>
            </a:solidFill>
            <a:effectLst/>
          </a:endParaRPr>
        </a:p>
        <a:p>
          <a:endParaRPr kumimoji="1" lang="ja-JP" altLang="en-US" sz="1300">
            <a:solidFill>
              <a:srgbClr val="FF0000"/>
            </a:solidFill>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154215</xdr:rowOff>
    </xdr:from>
    <xdr:to>
      <xdr:col>24</xdr:col>
      <xdr:colOff>31750</xdr:colOff>
      <xdr:row>62</xdr:row>
      <xdr:rowOff>72572</xdr:rowOff>
    </xdr:to>
    <xdr:cxnSp macro="">
      <xdr:nvCxnSpPr>
        <xdr:cNvPr id="248" name="直線コネクタ 247"/>
        <xdr:cNvCxnSpPr/>
      </xdr:nvCxnSpPr>
      <xdr:spPr>
        <a:xfrm flipV="1">
          <a:off x="16510000" y="9069615"/>
          <a:ext cx="0" cy="1632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62</xdr:row>
      <xdr:rowOff>44649</xdr:rowOff>
    </xdr:from>
    <xdr:ext cx="762000" cy="259045"/>
    <xdr:sp macro="" textlink="">
      <xdr:nvSpPr>
        <xdr:cNvPr id="249" name="その他最小値テキスト"/>
        <xdr:cNvSpPr txBox="1"/>
      </xdr:nvSpPr>
      <xdr:spPr>
        <a:xfrm>
          <a:off x="16598900" y="1067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a:t>
          </a:r>
          <a:endParaRPr kumimoji="1" lang="ja-JP" altLang="en-US" sz="1000" b="1">
            <a:latin typeface="ＭＳ Ｐゴシック"/>
          </a:endParaRPr>
        </a:p>
      </xdr:txBody>
    </xdr:sp>
    <xdr:clientData/>
  </xdr:oneCellAnchor>
  <xdr:twoCellAnchor>
    <xdr:from>
      <xdr:col>23</xdr:col>
      <xdr:colOff>628650</xdr:colOff>
      <xdr:row>62</xdr:row>
      <xdr:rowOff>72572</xdr:rowOff>
    </xdr:from>
    <xdr:to>
      <xdr:col>24</xdr:col>
      <xdr:colOff>120650</xdr:colOff>
      <xdr:row>62</xdr:row>
      <xdr:rowOff>72572</xdr:rowOff>
    </xdr:to>
    <xdr:cxnSp macro="">
      <xdr:nvCxnSpPr>
        <xdr:cNvPr id="250" name="直線コネクタ 249"/>
        <xdr:cNvCxnSpPr/>
      </xdr:nvCxnSpPr>
      <xdr:spPr>
        <a:xfrm>
          <a:off x="16421100" y="10702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69142</xdr:rowOff>
    </xdr:from>
    <xdr:ext cx="762000" cy="259045"/>
    <xdr:sp macro="" textlink="">
      <xdr:nvSpPr>
        <xdr:cNvPr id="251" name="その他最大値テキスト"/>
        <xdr:cNvSpPr txBox="1"/>
      </xdr:nvSpPr>
      <xdr:spPr>
        <a:xfrm>
          <a:off x="16598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52</xdr:row>
      <xdr:rowOff>154215</xdr:rowOff>
    </xdr:from>
    <xdr:to>
      <xdr:col>24</xdr:col>
      <xdr:colOff>120650</xdr:colOff>
      <xdr:row>52</xdr:row>
      <xdr:rowOff>154215</xdr:rowOff>
    </xdr:to>
    <xdr:cxnSp macro="">
      <xdr:nvCxnSpPr>
        <xdr:cNvPr id="252" name="直線コネクタ 251"/>
        <xdr:cNvCxnSpPr/>
      </xdr:nvCxnSpPr>
      <xdr:spPr>
        <a:xfrm>
          <a:off x="16421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29028</xdr:rowOff>
    </xdr:from>
    <xdr:to>
      <xdr:col>24</xdr:col>
      <xdr:colOff>31750</xdr:colOff>
      <xdr:row>58</xdr:row>
      <xdr:rowOff>72572</xdr:rowOff>
    </xdr:to>
    <xdr:cxnSp macro="">
      <xdr:nvCxnSpPr>
        <xdr:cNvPr id="253" name="直線コネクタ 252"/>
        <xdr:cNvCxnSpPr/>
      </xdr:nvCxnSpPr>
      <xdr:spPr>
        <a:xfrm>
          <a:off x="15671800" y="9973128"/>
          <a:ext cx="838200" cy="4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144434</xdr:rowOff>
    </xdr:from>
    <xdr:ext cx="762000" cy="259045"/>
    <xdr:sp macro="" textlink="">
      <xdr:nvSpPr>
        <xdr:cNvPr id="254" name="その他平均値テキスト"/>
        <xdr:cNvSpPr txBox="1"/>
      </xdr:nvSpPr>
      <xdr:spPr>
        <a:xfrm>
          <a:off x="16598900" y="9745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127907</xdr:rowOff>
    </xdr:from>
    <xdr:to>
      <xdr:col>24</xdr:col>
      <xdr:colOff>82550</xdr:colOff>
      <xdr:row>58</xdr:row>
      <xdr:rowOff>58057</xdr:rowOff>
    </xdr:to>
    <xdr:sp macro="" textlink="">
      <xdr:nvSpPr>
        <xdr:cNvPr id="255" name="フローチャート : 判断 254"/>
        <xdr:cNvSpPr/>
      </xdr:nvSpPr>
      <xdr:spPr>
        <a:xfrm>
          <a:off x="164592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29028</xdr:rowOff>
    </xdr:from>
    <xdr:to>
      <xdr:col>22</xdr:col>
      <xdr:colOff>565150</xdr:colOff>
      <xdr:row>58</xdr:row>
      <xdr:rowOff>61685</xdr:rowOff>
    </xdr:to>
    <xdr:cxnSp macro="">
      <xdr:nvCxnSpPr>
        <xdr:cNvPr id="256" name="直線コネクタ 255"/>
        <xdr:cNvCxnSpPr/>
      </xdr:nvCxnSpPr>
      <xdr:spPr>
        <a:xfrm flipV="1">
          <a:off x="14782800" y="99731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51707</xdr:rowOff>
    </xdr:from>
    <xdr:to>
      <xdr:col>22</xdr:col>
      <xdr:colOff>615950</xdr:colOff>
      <xdr:row>57</xdr:row>
      <xdr:rowOff>153307</xdr:rowOff>
    </xdr:to>
    <xdr:sp macro="" textlink="">
      <xdr:nvSpPr>
        <xdr:cNvPr id="257" name="フローチャート : 判断 256"/>
        <xdr:cNvSpPr/>
      </xdr:nvSpPr>
      <xdr:spPr>
        <a:xfrm>
          <a:off x="15621000" y="982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163484</xdr:rowOff>
    </xdr:from>
    <xdr:ext cx="736600" cy="259045"/>
    <xdr:sp macro="" textlink="">
      <xdr:nvSpPr>
        <xdr:cNvPr id="258" name="テキスト ボックス 257"/>
        <xdr:cNvSpPr txBox="1"/>
      </xdr:nvSpPr>
      <xdr:spPr>
        <a:xfrm>
          <a:off x="15290800" y="9593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18143</xdr:rowOff>
    </xdr:from>
    <xdr:to>
      <xdr:col>21</xdr:col>
      <xdr:colOff>361950</xdr:colOff>
      <xdr:row>58</xdr:row>
      <xdr:rowOff>61685</xdr:rowOff>
    </xdr:to>
    <xdr:cxnSp macro="">
      <xdr:nvCxnSpPr>
        <xdr:cNvPr id="259" name="直線コネクタ 258"/>
        <xdr:cNvCxnSpPr/>
      </xdr:nvCxnSpPr>
      <xdr:spPr>
        <a:xfrm>
          <a:off x="13893800" y="9962243"/>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95250</xdr:rowOff>
    </xdr:from>
    <xdr:to>
      <xdr:col>21</xdr:col>
      <xdr:colOff>412750</xdr:colOff>
      <xdr:row>58</xdr:row>
      <xdr:rowOff>25400</xdr:rowOff>
    </xdr:to>
    <xdr:sp macro="" textlink="">
      <xdr:nvSpPr>
        <xdr:cNvPr id="260" name="フローチャート : 判断 259"/>
        <xdr:cNvSpPr/>
      </xdr:nvSpPr>
      <xdr:spPr>
        <a:xfrm>
          <a:off x="14732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35577</xdr:rowOff>
    </xdr:from>
    <xdr:ext cx="762000" cy="259045"/>
    <xdr:sp macro="" textlink="">
      <xdr:nvSpPr>
        <xdr:cNvPr id="261" name="テキスト ボックス 260"/>
        <xdr:cNvSpPr txBox="1"/>
      </xdr:nvSpPr>
      <xdr:spPr>
        <a:xfrm>
          <a:off x="14401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91622</xdr:rowOff>
    </xdr:from>
    <xdr:to>
      <xdr:col>20</xdr:col>
      <xdr:colOff>158750</xdr:colOff>
      <xdr:row>58</xdr:row>
      <xdr:rowOff>18143</xdr:rowOff>
    </xdr:to>
    <xdr:cxnSp macro="">
      <xdr:nvCxnSpPr>
        <xdr:cNvPr id="262" name="直線コネクタ 261"/>
        <xdr:cNvCxnSpPr/>
      </xdr:nvCxnSpPr>
      <xdr:spPr>
        <a:xfrm>
          <a:off x="13004800" y="9864272"/>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73478</xdr:rowOff>
    </xdr:from>
    <xdr:to>
      <xdr:col>20</xdr:col>
      <xdr:colOff>209550</xdr:colOff>
      <xdr:row>58</xdr:row>
      <xdr:rowOff>3628</xdr:rowOff>
    </xdr:to>
    <xdr:sp macro="" textlink="">
      <xdr:nvSpPr>
        <xdr:cNvPr id="263" name="フローチャート : 判断 262"/>
        <xdr:cNvSpPr/>
      </xdr:nvSpPr>
      <xdr:spPr>
        <a:xfrm>
          <a:off x="13843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13805</xdr:rowOff>
    </xdr:from>
    <xdr:ext cx="762000" cy="259045"/>
    <xdr:sp macro="" textlink="">
      <xdr:nvSpPr>
        <xdr:cNvPr id="264" name="テキスト ボックス 263"/>
        <xdr:cNvSpPr txBox="1"/>
      </xdr:nvSpPr>
      <xdr:spPr>
        <a:xfrm>
          <a:off x="13512800" y="961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73478</xdr:rowOff>
    </xdr:from>
    <xdr:to>
      <xdr:col>19</xdr:col>
      <xdr:colOff>6350</xdr:colOff>
      <xdr:row>58</xdr:row>
      <xdr:rowOff>3628</xdr:rowOff>
    </xdr:to>
    <xdr:sp macro="" textlink="">
      <xdr:nvSpPr>
        <xdr:cNvPr id="265" name="フローチャート : 判断 264"/>
        <xdr:cNvSpPr/>
      </xdr:nvSpPr>
      <xdr:spPr>
        <a:xfrm>
          <a:off x="12954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159855</xdr:rowOff>
    </xdr:from>
    <xdr:ext cx="762000" cy="259045"/>
    <xdr:sp macro="" textlink="">
      <xdr:nvSpPr>
        <xdr:cNvPr id="266" name="テキスト ボックス 265"/>
        <xdr:cNvSpPr txBox="1"/>
      </xdr:nvSpPr>
      <xdr:spPr>
        <a:xfrm>
          <a:off x="12623800" y="993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58</xdr:row>
      <xdr:rowOff>21772</xdr:rowOff>
    </xdr:from>
    <xdr:to>
      <xdr:col>24</xdr:col>
      <xdr:colOff>82550</xdr:colOff>
      <xdr:row>58</xdr:row>
      <xdr:rowOff>123372</xdr:rowOff>
    </xdr:to>
    <xdr:sp macro="" textlink="">
      <xdr:nvSpPr>
        <xdr:cNvPr id="272" name="円/楕円 271"/>
        <xdr:cNvSpPr/>
      </xdr:nvSpPr>
      <xdr:spPr>
        <a:xfrm>
          <a:off x="16459200" y="996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165299</xdr:rowOff>
    </xdr:from>
    <xdr:ext cx="762000" cy="259045"/>
    <xdr:sp macro="" textlink="">
      <xdr:nvSpPr>
        <xdr:cNvPr id="273" name="その他該当値テキスト"/>
        <xdr:cNvSpPr txBox="1"/>
      </xdr:nvSpPr>
      <xdr:spPr>
        <a:xfrm>
          <a:off x="16598900" y="993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149678</xdr:rowOff>
    </xdr:from>
    <xdr:to>
      <xdr:col>22</xdr:col>
      <xdr:colOff>615950</xdr:colOff>
      <xdr:row>58</xdr:row>
      <xdr:rowOff>79828</xdr:rowOff>
    </xdr:to>
    <xdr:sp macro="" textlink="">
      <xdr:nvSpPr>
        <xdr:cNvPr id="274" name="円/楕円 273"/>
        <xdr:cNvSpPr/>
      </xdr:nvSpPr>
      <xdr:spPr>
        <a:xfrm>
          <a:off x="156210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64605</xdr:rowOff>
    </xdr:from>
    <xdr:ext cx="736600" cy="259045"/>
    <xdr:sp macro="" textlink="">
      <xdr:nvSpPr>
        <xdr:cNvPr id="275" name="テキスト ボックス 274"/>
        <xdr:cNvSpPr txBox="1"/>
      </xdr:nvSpPr>
      <xdr:spPr>
        <a:xfrm>
          <a:off x="15290800" y="1000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10885</xdr:rowOff>
    </xdr:from>
    <xdr:to>
      <xdr:col>21</xdr:col>
      <xdr:colOff>412750</xdr:colOff>
      <xdr:row>58</xdr:row>
      <xdr:rowOff>112485</xdr:rowOff>
    </xdr:to>
    <xdr:sp macro="" textlink="">
      <xdr:nvSpPr>
        <xdr:cNvPr id="276" name="円/楕円 275"/>
        <xdr:cNvSpPr/>
      </xdr:nvSpPr>
      <xdr:spPr>
        <a:xfrm>
          <a:off x="147320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97262</xdr:rowOff>
    </xdr:from>
    <xdr:ext cx="762000" cy="259045"/>
    <xdr:sp macro="" textlink="">
      <xdr:nvSpPr>
        <xdr:cNvPr id="277" name="テキスト ボックス 276"/>
        <xdr:cNvSpPr txBox="1"/>
      </xdr:nvSpPr>
      <xdr:spPr>
        <a:xfrm>
          <a:off x="14401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138793</xdr:rowOff>
    </xdr:from>
    <xdr:to>
      <xdr:col>20</xdr:col>
      <xdr:colOff>209550</xdr:colOff>
      <xdr:row>58</xdr:row>
      <xdr:rowOff>68943</xdr:rowOff>
    </xdr:to>
    <xdr:sp macro="" textlink="">
      <xdr:nvSpPr>
        <xdr:cNvPr id="278" name="円/楕円 277"/>
        <xdr:cNvSpPr/>
      </xdr:nvSpPr>
      <xdr:spPr>
        <a:xfrm>
          <a:off x="13843000" y="991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53720</xdr:rowOff>
    </xdr:from>
    <xdr:ext cx="762000" cy="259045"/>
    <xdr:sp macro="" textlink="">
      <xdr:nvSpPr>
        <xdr:cNvPr id="279" name="テキスト ボックス 278"/>
        <xdr:cNvSpPr txBox="1"/>
      </xdr:nvSpPr>
      <xdr:spPr>
        <a:xfrm>
          <a:off x="13512800" y="999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40822</xdr:rowOff>
    </xdr:from>
    <xdr:to>
      <xdr:col>19</xdr:col>
      <xdr:colOff>6350</xdr:colOff>
      <xdr:row>57</xdr:row>
      <xdr:rowOff>142422</xdr:rowOff>
    </xdr:to>
    <xdr:sp macro="" textlink="">
      <xdr:nvSpPr>
        <xdr:cNvPr id="280" name="円/楕円 279"/>
        <xdr:cNvSpPr/>
      </xdr:nvSpPr>
      <xdr:spPr>
        <a:xfrm>
          <a:off x="12954000" y="981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152599</xdr:rowOff>
    </xdr:from>
    <xdr:ext cx="762000" cy="259045"/>
    <xdr:sp macro="" textlink="">
      <xdr:nvSpPr>
        <xdr:cNvPr id="281" name="テキスト ボックス 280"/>
        <xdr:cNvSpPr txBox="1"/>
      </xdr:nvSpPr>
      <xdr:spPr>
        <a:xfrm>
          <a:off x="12623800" y="958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33/93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補助費等は前年度比</a:t>
          </a:r>
          <a:r>
            <a:rPr kumimoji="1" lang="en-US" altLang="ja-JP" sz="1100">
              <a:solidFill>
                <a:schemeClr val="tx1"/>
              </a:solidFill>
              <a:effectLst/>
              <a:latin typeface="+mn-lt"/>
              <a:ea typeface="+mn-ea"/>
              <a:cs typeface="+mn-cs"/>
            </a:rPr>
            <a:t>0.5</a:t>
          </a:r>
          <a:r>
            <a:rPr kumimoji="1" lang="ja-JP" altLang="en-US" sz="1100">
              <a:solidFill>
                <a:schemeClr val="tx1"/>
              </a:solidFill>
              <a:effectLst/>
              <a:latin typeface="+mn-lt"/>
              <a:ea typeface="+mn-ea"/>
              <a:cs typeface="+mn-cs"/>
            </a:rPr>
            <a:t>ポイントの増、類似団体平均と比べて</a:t>
          </a:r>
          <a:r>
            <a:rPr kumimoji="1" lang="en-US" altLang="ja-JP" sz="1100">
              <a:solidFill>
                <a:schemeClr val="tx1"/>
              </a:solidFill>
              <a:effectLst/>
              <a:latin typeface="+mn-lt"/>
              <a:ea typeface="+mn-ea"/>
              <a:cs typeface="+mn-cs"/>
            </a:rPr>
            <a:t>1.7</a:t>
          </a:r>
          <a:r>
            <a:rPr kumimoji="1" lang="ja-JP" altLang="en-US" sz="1100">
              <a:solidFill>
                <a:schemeClr val="tx1"/>
              </a:solidFill>
              <a:effectLst/>
              <a:latin typeface="+mn-lt"/>
              <a:ea typeface="+mn-ea"/>
              <a:cs typeface="+mn-cs"/>
            </a:rPr>
            <a:t>ポイントの減であった。前年度に比べ増となった要因は、病院事業に対する補助金・負担金の増加等によるものである。</a:t>
          </a:r>
          <a:endParaRPr kumimoji="1" lang="en-US" altLang="ja-JP" sz="1100">
            <a:solidFill>
              <a:schemeClr val="tx1"/>
            </a:solidFill>
            <a:effectLst/>
            <a:latin typeface="+mn-lt"/>
            <a:ea typeface="+mn-ea"/>
            <a:cs typeface="+mn-cs"/>
          </a:endParaRPr>
        </a:p>
        <a:p>
          <a:r>
            <a:rPr kumimoji="1" lang="ja-JP" altLang="ja-JP" sz="1100">
              <a:solidFill>
                <a:schemeClr val="tx1"/>
              </a:solidFill>
              <a:effectLst/>
              <a:latin typeface="+mn-lt"/>
              <a:ea typeface="+mn-ea"/>
              <a:cs typeface="+mn-cs"/>
            </a:rPr>
            <a:t>　今後も</a:t>
          </a:r>
          <a:r>
            <a:rPr kumimoji="1" lang="ja-JP" altLang="en-US" sz="1100">
              <a:solidFill>
                <a:schemeClr val="tx1"/>
              </a:solidFill>
              <a:effectLst/>
              <a:latin typeface="+mn-lt"/>
              <a:ea typeface="+mn-ea"/>
              <a:cs typeface="+mn-cs"/>
            </a:rPr>
            <a:t>病院事業経営改革プランに基づく</a:t>
          </a:r>
          <a:r>
            <a:rPr kumimoji="1" lang="ja-JP" altLang="ja-JP" sz="1100">
              <a:solidFill>
                <a:schemeClr val="tx1"/>
              </a:solidFill>
              <a:effectLst/>
              <a:latin typeface="+mn-lt"/>
              <a:ea typeface="+mn-ea"/>
              <a:cs typeface="+mn-cs"/>
            </a:rPr>
            <a:t>病院事業の経営改善や</a:t>
          </a:r>
          <a:r>
            <a:rPr kumimoji="1"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下水道事業の</a:t>
          </a:r>
          <a:r>
            <a:rPr kumimoji="1" lang="ja-JP" altLang="en-US" sz="1100">
              <a:solidFill>
                <a:schemeClr val="tx1"/>
              </a:solidFill>
              <a:effectLst/>
              <a:latin typeface="+mn-lt"/>
              <a:ea typeface="+mn-ea"/>
              <a:cs typeface="+mn-cs"/>
            </a:rPr>
            <a:t>総合戦略に基づく下水道供用区域の拡大による使用料収入の確保</a:t>
          </a:r>
          <a:r>
            <a:rPr kumimoji="1" lang="ja-JP" altLang="ja-JP" sz="1100">
              <a:solidFill>
                <a:schemeClr val="tx1"/>
              </a:solidFill>
              <a:effectLst/>
              <a:latin typeface="+mn-lt"/>
              <a:ea typeface="+mn-ea"/>
              <a:cs typeface="+mn-cs"/>
            </a:rPr>
            <a:t>等により、</a:t>
          </a:r>
          <a:r>
            <a:rPr kumimoji="1" lang="ja-JP" altLang="en-US" sz="1100">
              <a:solidFill>
                <a:schemeClr val="tx1"/>
              </a:solidFill>
              <a:effectLst/>
              <a:latin typeface="+mn-lt"/>
              <a:ea typeface="+mn-ea"/>
              <a:cs typeface="+mn-cs"/>
            </a:rPr>
            <a:t>補助費等の抑制</a:t>
          </a:r>
          <a:r>
            <a:rPr kumimoji="1" lang="ja-JP" altLang="ja-JP" sz="1100">
              <a:solidFill>
                <a:schemeClr val="tx1"/>
              </a:solidFill>
              <a:effectLst/>
              <a:latin typeface="+mn-lt"/>
              <a:ea typeface="+mn-ea"/>
              <a:cs typeface="+mn-cs"/>
            </a:rPr>
            <a:t>を図る。</a:t>
          </a:r>
          <a:endParaRPr lang="ja-JP" altLang="ja-JP" sz="1400">
            <a:solidFill>
              <a:schemeClr val="tx1"/>
            </a:solidFill>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40</xdr:row>
      <xdr:rowOff>127000</xdr:rowOff>
    </xdr:from>
    <xdr:to>
      <xdr:col>24</xdr:col>
      <xdr:colOff>590550</xdr:colOff>
      <xdr:row>40</xdr:row>
      <xdr:rowOff>127000</xdr:rowOff>
    </xdr:to>
    <xdr:cxnSp macro="">
      <xdr:nvCxnSpPr>
        <xdr:cNvPr id="296" name="直線コネクタ 295"/>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156227</xdr:rowOff>
    </xdr:from>
    <xdr:ext cx="508000" cy="259045"/>
    <xdr:sp macro="" textlink="">
      <xdr:nvSpPr>
        <xdr:cNvPr id="297" name="テキスト ボックス 296"/>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12700</xdr:rowOff>
    </xdr:from>
    <xdr:to>
      <xdr:col>24</xdr:col>
      <xdr:colOff>590550</xdr:colOff>
      <xdr:row>34</xdr:row>
      <xdr:rowOff>12700</xdr:rowOff>
    </xdr:to>
    <xdr:cxnSp macro="">
      <xdr:nvCxnSpPr>
        <xdr:cNvPr id="300" name="直線コネクタ 299"/>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41927</xdr:rowOff>
    </xdr:from>
    <xdr:ext cx="508000" cy="259045"/>
    <xdr:sp macro="" textlink="">
      <xdr:nvSpPr>
        <xdr:cNvPr id="301" name="テキスト ボックス 300"/>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127000</xdr:rowOff>
    </xdr:from>
    <xdr:to>
      <xdr:col>24</xdr:col>
      <xdr:colOff>31750</xdr:colOff>
      <xdr:row>41</xdr:row>
      <xdr:rowOff>69850</xdr:rowOff>
    </xdr:to>
    <xdr:cxnSp macro="">
      <xdr:nvCxnSpPr>
        <xdr:cNvPr id="304" name="直線コネクタ 303"/>
        <xdr:cNvCxnSpPr/>
      </xdr:nvCxnSpPr>
      <xdr:spPr>
        <a:xfrm flipV="1">
          <a:off x="16510000" y="59563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41927</xdr:rowOff>
    </xdr:from>
    <xdr:ext cx="762000" cy="259045"/>
    <xdr:sp macro="" textlink="">
      <xdr:nvSpPr>
        <xdr:cNvPr id="305" name="補助費等最小値テキスト"/>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41</xdr:row>
      <xdr:rowOff>69850</xdr:rowOff>
    </xdr:from>
    <xdr:to>
      <xdr:col>24</xdr:col>
      <xdr:colOff>120650</xdr:colOff>
      <xdr:row>41</xdr:row>
      <xdr:rowOff>69850</xdr:rowOff>
    </xdr:to>
    <xdr:cxnSp macro="">
      <xdr:nvCxnSpPr>
        <xdr:cNvPr id="306" name="直線コネクタ 305"/>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41927</xdr:rowOff>
    </xdr:from>
    <xdr:ext cx="762000" cy="259045"/>
    <xdr:sp macro="" textlink="">
      <xdr:nvSpPr>
        <xdr:cNvPr id="307" name="補助費等最大値テキスト"/>
        <xdr:cNvSpPr txBox="1"/>
      </xdr:nvSpPr>
      <xdr:spPr>
        <a:xfrm>
          <a:off x="16598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34</xdr:row>
      <xdr:rowOff>127000</xdr:rowOff>
    </xdr:from>
    <xdr:to>
      <xdr:col>24</xdr:col>
      <xdr:colOff>120650</xdr:colOff>
      <xdr:row>34</xdr:row>
      <xdr:rowOff>127000</xdr:rowOff>
    </xdr:to>
    <xdr:cxnSp macro="">
      <xdr:nvCxnSpPr>
        <xdr:cNvPr id="308" name="直線コネクタ 307"/>
        <xdr:cNvCxnSpPr/>
      </xdr:nvCxnSpPr>
      <xdr:spPr>
        <a:xfrm>
          <a:off x="164211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12700</xdr:rowOff>
    </xdr:from>
    <xdr:to>
      <xdr:col>24</xdr:col>
      <xdr:colOff>31750</xdr:colOff>
      <xdr:row>37</xdr:row>
      <xdr:rowOff>41275</xdr:rowOff>
    </xdr:to>
    <xdr:cxnSp macro="">
      <xdr:nvCxnSpPr>
        <xdr:cNvPr id="309" name="直線コネクタ 308"/>
        <xdr:cNvCxnSpPr/>
      </xdr:nvCxnSpPr>
      <xdr:spPr>
        <a:xfrm>
          <a:off x="15671800" y="635635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37</xdr:row>
      <xdr:rowOff>59707</xdr:rowOff>
    </xdr:from>
    <xdr:ext cx="762000" cy="259045"/>
    <xdr:sp macro="" textlink="">
      <xdr:nvSpPr>
        <xdr:cNvPr id="310" name="補助費等平均値テキスト"/>
        <xdr:cNvSpPr txBox="1"/>
      </xdr:nvSpPr>
      <xdr:spPr>
        <a:xfrm>
          <a:off x="16598900" y="6403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87630</xdr:rowOff>
    </xdr:from>
    <xdr:to>
      <xdr:col>24</xdr:col>
      <xdr:colOff>82550</xdr:colOff>
      <xdr:row>38</xdr:row>
      <xdr:rowOff>17780</xdr:rowOff>
    </xdr:to>
    <xdr:sp macro="" textlink="">
      <xdr:nvSpPr>
        <xdr:cNvPr id="311" name="フローチャート : 判断 310"/>
        <xdr:cNvSpPr/>
      </xdr:nvSpPr>
      <xdr:spPr>
        <a:xfrm>
          <a:off x="164592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12700</xdr:rowOff>
    </xdr:from>
    <xdr:to>
      <xdr:col>22</xdr:col>
      <xdr:colOff>565150</xdr:colOff>
      <xdr:row>37</xdr:row>
      <xdr:rowOff>29845</xdr:rowOff>
    </xdr:to>
    <xdr:cxnSp macro="">
      <xdr:nvCxnSpPr>
        <xdr:cNvPr id="312" name="直線コネクタ 311"/>
        <xdr:cNvCxnSpPr/>
      </xdr:nvCxnSpPr>
      <xdr:spPr>
        <a:xfrm flipV="1">
          <a:off x="14782800" y="635635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70485</xdr:rowOff>
    </xdr:from>
    <xdr:to>
      <xdr:col>22</xdr:col>
      <xdr:colOff>615950</xdr:colOff>
      <xdr:row>38</xdr:row>
      <xdr:rowOff>635</xdr:rowOff>
    </xdr:to>
    <xdr:sp macro="" textlink="">
      <xdr:nvSpPr>
        <xdr:cNvPr id="313" name="フローチャート : 判断 312"/>
        <xdr:cNvSpPr/>
      </xdr:nvSpPr>
      <xdr:spPr>
        <a:xfrm>
          <a:off x="15621000" y="641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156862</xdr:rowOff>
    </xdr:from>
    <xdr:ext cx="736600" cy="259045"/>
    <xdr:sp macro="" textlink="">
      <xdr:nvSpPr>
        <xdr:cNvPr id="314" name="テキスト ボックス 313"/>
        <xdr:cNvSpPr txBox="1"/>
      </xdr:nvSpPr>
      <xdr:spPr>
        <a:xfrm>
          <a:off x="15290800" y="65005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29845</xdr:rowOff>
    </xdr:from>
    <xdr:to>
      <xdr:col>21</xdr:col>
      <xdr:colOff>361950</xdr:colOff>
      <xdr:row>37</xdr:row>
      <xdr:rowOff>127000</xdr:rowOff>
    </xdr:to>
    <xdr:cxnSp macro="">
      <xdr:nvCxnSpPr>
        <xdr:cNvPr id="315" name="直線コネクタ 314"/>
        <xdr:cNvCxnSpPr/>
      </xdr:nvCxnSpPr>
      <xdr:spPr>
        <a:xfrm flipV="1">
          <a:off x="13893800" y="6373495"/>
          <a:ext cx="8890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36195</xdr:rowOff>
    </xdr:from>
    <xdr:to>
      <xdr:col>21</xdr:col>
      <xdr:colOff>412750</xdr:colOff>
      <xdr:row>37</xdr:row>
      <xdr:rowOff>137795</xdr:rowOff>
    </xdr:to>
    <xdr:sp macro="" textlink="">
      <xdr:nvSpPr>
        <xdr:cNvPr id="316" name="フローチャート : 判断 315"/>
        <xdr:cNvSpPr/>
      </xdr:nvSpPr>
      <xdr:spPr>
        <a:xfrm>
          <a:off x="14732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122572</xdr:rowOff>
    </xdr:from>
    <xdr:ext cx="762000" cy="259045"/>
    <xdr:sp macro="" textlink="">
      <xdr:nvSpPr>
        <xdr:cNvPr id="317" name="テキスト ボックス 316"/>
        <xdr:cNvSpPr txBox="1"/>
      </xdr:nvSpPr>
      <xdr:spPr>
        <a:xfrm>
          <a:off x="14401800" y="6466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127000</xdr:rowOff>
    </xdr:from>
    <xdr:to>
      <xdr:col>20</xdr:col>
      <xdr:colOff>158750</xdr:colOff>
      <xdr:row>38</xdr:row>
      <xdr:rowOff>6985</xdr:rowOff>
    </xdr:to>
    <xdr:cxnSp macro="">
      <xdr:nvCxnSpPr>
        <xdr:cNvPr id="318" name="直線コネクタ 317"/>
        <xdr:cNvCxnSpPr/>
      </xdr:nvCxnSpPr>
      <xdr:spPr>
        <a:xfrm flipV="1">
          <a:off x="13004800" y="647065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36195</xdr:rowOff>
    </xdr:from>
    <xdr:to>
      <xdr:col>20</xdr:col>
      <xdr:colOff>209550</xdr:colOff>
      <xdr:row>37</xdr:row>
      <xdr:rowOff>137795</xdr:rowOff>
    </xdr:to>
    <xdr:sp macro="" textlink="">
      <xdr:nvSpPr>
        <xdr:cNvPr id="319" name="フローチャート : 判断 318"/>
        <xdr:cNvSpPr/>
      </xdr:nvSpPr>
      <xdr:spPr>
        <a:xfrm>
          <a:off x="13843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147972</xdr:rowOff>
    </xdr:from>
    <xdr:ext cx="762000" cy="259045"/>
    <xdr:sp macro="" textlink="">
      <xdr:nvSpPr>
        <xdr:cNvPr id="320" name="テキスト ボックス 319"/>
        <xdr:cNvSpPr txBox="1"/>
      </xdr:nvSpPr>
      <xdr:spPr>
        <a:xfrm>
          <a:off x="13512800" y="614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41910</xdr:rowOff>
    </xdr:from>
    <xdr:to>
      <xdr:col>19</xdr:col>
      <xdr:colOff>6350</xdr:colOff>
      <xdr:row>37</xdr:row>
      <xdr:rowOff>143510</xdr:rowOff>
    </xdr:to>
    <xdr:sp macro="" textlink="">
      <xdr:nvSpPr>
        <xdr:cNvPr id="321" name="フローチャート : 判断 320"/>
        <xdr:cNvSpPr/>
      </xdr:nvSpPr>
      <xdr:spPr>
        <a:xfrm>
          <a:off x="12954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153687</xdr:rowOff>
    </xdr:from>
    <xdr:ext cx="762000" cy="259045"/>
    <xdr:sp macro="" textlink="">
      <xdr:nvSpPr>
        <xdr:cNvPr id="322" name="テキスト ボックス 321"/>
        <xdr:cNvSpPr txBox="1"/>
      </xdr:nvSpPr>
      <xdr:spPr>
        <a:xfrm>
          <a:off x="12623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161925</xdr:rowOff>
    </xdr:from>
    <xdr:to>
      <xdr:col>24</xdr:col>
      <xdr:colOff>82550</xdr:colOff>
      <xdr:row>37</xdr:row>
      <xdr:rowOff>92075</xdr:rowOff>
    </xdr:to>
    <xdr:sp macro="" textlink="">
      <xdr:nvSpPr>
        <xdr:cNvPr id="328" name="円/楕円 327"/>
        <xdr:cNvSpPr/>
      </xdr:nvSpPr>
      <xdr:spPr>
        <a:xfrm>
          <a:off x="16459200" y="633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7002</xdr:rowOff>
    </xdr:from>
    <xdr:ext cx="762000" cy="259045"/>
    <xdr:sp macro="" textlink="">
      <xdr:nvSpPr>
        <xdr:cNvPr id="329" name="補助費等該当値テキスト"/>
        <xdr:cNvSpPr txBox="1"/>
      </xdr:nvSpPr>
      <xdr:spPr>
        <a:xfrm>
          <a:off x="16598900" y="6179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133350</xdr:rowOff>
    </xdr:from>
    <xdr:to>
      <xdr:col>22</xdr:col>
      <xdr:colOff>615950</xdr:colOff>
      <xdr:row>37</xdr:row>
      <xdr:rowOff>63500</xdr:rowOff>
    </xdr:to>
    <xdr:sp macro="" textlink="">
      <xdr:nvSpPr>
        <xdr:cNvPr id="330" name="円/楕円 329"/>
        <xdr:cNvSpPr/>
      </xdr:nvSpPr>
      <xdr:spPr>
        <a:xfrm>
          <a:off x="15621000" y="630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73677</xdr:rowOff>
    </xdr:from>
    <xdr:ext cx="736600" cy="259045"/>
    <xdr:sp macro="" textlink="">
      <xdr:nvSpPr>
        <xdr:cNvPr id="331" name="テキスト ボックス 330"/>
        <xdr:cNvSpPr txBox="1"/>
      </xdr:nvSpPr>
      <xdr:spPr>
        <a:xfrm>
          <a:off x="15290800" y="6074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150495</xdr:rowOff>
    </xdr:from>
    <xdr:to>
      <xdr:col>21</xdr:col>
      <xdr:colOff>412750</xdr:colOff>
      <xdr:row>37</xdr:row>
      <xdr:rowOff>80645</xdr:rowOff>
    </xdr:to>
    <xdr:sp macro="" textlink="">
      <xdr:nvSpPr>
        <xdr:cNvPr id="332" name="円/楕円 331"/>
        <xdr:cNvSpPr/>
      </xdr:nvSpPr>
      <xdr:spPr>
        <a:xfrm>
          <a:off x="14732000" y="6322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90822</xdr:rowOff>
    </xdr:from>
    <xdr:ext cx="762000" cy="259045"/>
    <xdr:sp macro="" textlink="">
      <xdr:nvSpPr>
        <xdr:cNvPr id="333" name="テキスト ボックス 332"/>
        <xdr:cNvSpPr txBox="1"/>
      </xdr:nvSpPr>
      <xdr:spPr>
        <a:xfrm>
          <a:off x="14401800" y="6091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76200</xdr:rowOff>
    </xdr:from>
    <xdr:to>
      <xdr:col>20</xdr:col>
      <xdr:colOff>209550</xdr:colOff>
      <xdr:row>38</xdr:row>
      <xdr:rowOff>6350</xdr:rowOff>
    </xdr:to>
    <xdr:sp macro="" textlink="">
      <xdr:nvSpPr>
        <xdr:cNvPr id="334" name="円/楕円 333"/>
        <xdr:cNvSpPr/>
      </xdr:nvSpPr>
      <xdr:spPr>
        <a:xfrm>
          <a:off x="13843000" y="641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162577</xdr:rowOff>
    </xdr:from>
    <xdr:ext cx="762000" cy="259045"/>
    <xdr:sp macro="" textlink="">
      <xdr:nvSpPr>
        <xdr:cNvPr id="335" name="テキスト ボックス 334"/>
        <xdr:cNvSpPr txBox="1"/>
      </xdr:nvSpPr>
      <xdr:spPr>
        <a:xfrm>
          <a:off x="13512800" y="650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127635</xdr:rowOff>
    </xdr:from>
    <xdr:to>
      <xdr:col>19</xdr:col>
      <xdr:colOff>6350</xdr:colOff>
      <xdr:row>38</xdr:row>
      <xdr:rowOff>57785</xdr:rowOff>
    </xdr:to>
    <xdr:sp macro="" textlink="">
      <xdr:nvSpPr>
        <xdr:cNvPr id="336" name="円/楕円 335"/>
        <xdr:cNvSpPr/>
      </xdr:nvSpPr>
      <xdr:spPr>
        <a:xfrm>
          <a:off x="12954000" y="647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42562</xdr:rowOff>
    </xdr:from>
    <xdr:ext cx="762000" cy="259045"/>
    <xdr:sp macro="" textlink="">
      <xdr:nvSpPr>
        <xdr:cNvPr id="337" name="テキスト ボックス 336"/>
        <xdr:cNvSpPr txBox="1"/>
      </xdr:nvSpPr>
      <xdr:spPr>
        <a:xfrm>
          <a:off x="12623800" y="655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32/93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a:t>
          </a:r>
          <a:r>
            <a:rPr lang="ja-JP" altLang="ja-JP" sz="1100">
              <a:solidFill>
                <a:sysClr val="windowText" lastClr="000000"/>
              </a:solidFill>
              <a:effectLst/>
              <a:latin typeface="+mn-lt"/>
              <a:ea typeface="+mn-ea"/>
              <a:cs typeface="+mn-cs"/>
            </a:rPr>
            <a:t>公債費は</a:t>
          </a:r>
          <a:r>
            <a:rPr lang="ja-JP" altLang="en-US" sz="1100">
              <a:solidFill>
                <a:sysClr val="windowText" lastClr="000000"/>
              </a:solidFill>
              <a:effectLst/>
              <a:latin typeface="+mn-lt"/>
              <a:ea typeface="+mn-ea"/>
              <a:cs typeface="+mn-cs"/>
            </a:rPr>
            <a:t>前年度比</a:t>
          </a:r>
          <a:r>
            <a:rPr lang="en-US" altLang="ja-JP" sz="1100">
              <a:solidFill>
                <a:sysClr val="windowText" lastClr="000000"/>
              </a:solidFill>
              <a:effectLst/>
              <a:latin typeface="+mn-lt"/>
              <a:ea typeface="+mn-ea"/>
              <a:cs typeface="+mn-cs"/>
            </a:rPr>
            <a:t>0.4</a:t>
          </a:r>
          <a:r>
            <a:rPr lang="ja-JP" altLang="en-US" sz="1100">
              <a:solidFill>
                <a:sysClr val="windowText" lastClr="000000"/>
              </a:solidFill>
              <a:effectLst/>
              <a:latin typeface="+mn-lt"/>
              <a:ea typeface="+mn-ea"/>
              <a:cs typeface="+mn-cs"/>
            </a:rPr>
            <a:t>ポイントの減、</a:t>
          </a:r>
          <a:r>
            <a:rPr lang="ja-JP" altLang="ja-JP" sz="1100">
              <a:solidFill>
                <a:sysClr val="windowText" lastClr="000000"/>
              </a:solidFill>
              <a:effectLst/>
              <a:latin typeface="+mn-lt"/>
              <a:ea typeface="+mn-ea"/>
              <a:cs typeface="+mn-cs"/>
            </a:rPr>
            <a:t>類似団体平均</a:t>
          </a:r>
          <a:r>
            <a:rPr lang="ja-JP" altLang="en-US" sz="1100">
              <a:solidFill>
                <a:sysClr val="windowText" lastClr="000000"/>
              </a:solidFill>
              <a:effectLst/>
              <a:latin typeface="+mn-lt"/>
              <a:ea typeface="+mn-ea"/>
              <a:cs typeface="+mn-cs"/>
            </a:rPr>
            <a:t>と比べて</a:t>
          </a:r>
          <a:r>
            <a:rPr lang="en-US" altLang="ja-JP" sz="1100">
              <a:solidFill>
                <a:sysClr val="windowText" lastClr="000000"/>
              </a:solidFill>
              <a:effectLst/>
              <a:latin typeface="+mn-lt"/>
              <a:ea typeface="+mn-ea"/>
              <a:cs typeface="+mn-cs"/>
            </a:rPr>
            <a:t>2.2</a:t>
          </a:r>
          <a:r>
            <a:rPr lang="ja-JP" altLang="en-US" sz="1100">
              <a:solidFill>
                <a:sysClr val="windowText" lastClr="000000"/>
              </a:solidFill>
              <a:effectLst/>
              <a:latin typeface="+mn-lt"/>
              <a:ea typeface="+mn-ea"/>
              <a:cs typeface="+mn-cs"/>
            </a:rPr>
            <a:t>ポイントの減であった。前年度に比べ減となった要因は、</a:t>
          </a:r>
          <a:r>
            <a:rPr lang="ja-JP" altLang="ja-JP" sz="1100">
              <a:solidFill>
                <a:sysClr val="windowText" lastClr="000000"/>
              </a:solidFill>
              <a:effectLst/>
              <a:latin typeface="+mn-lt"/>
              <a:ea typeface="+mn-ea"/>
              <a:cs typeface="+mn-cs"/>
            </a:rPr>
            <a:t>新規事業の総点検による</a:t>
          </a:r>
          <a:r>
            <a:rPr lang="ja-JP" altLang="en-US" sz="1100">
              <a:solidFill>
                <a:sysClr val="windowText" lastClr="000000"/>
              </a:solidFill>
              <a:effectLst/>
              <a:latin typeface="+mn-lt"/>
              <a:ea typeface="+mn-ea"/>
              <a:cs typeface="+mn-cs"/>
            </a:rPr>
            <a:t>地方債借入額の</a:t>
          </a:r>
          <a:r>
            <a:rPr lang="ja-JP" altLang="ja-JP" sz="1100">
              <a:solidFill>
                <a:sysClr val="windowText" lastClr="000000"/>
              </a:solidFill>
              <a:effectLst/>
              <a:latin typeface="+mn-lt"/>
              <a:ea typeface="+mn-ea"/>
              <a:cs typeface="+mn-cs"/>
            </a:rPr>
            <a:t>抑制や繰上償還を引き続き実施した</a:t>
          </a:r>
          <a:r>
            <a:rPr lang="ja-JP" altLang="en-US" sz="1100">
              <a:solidFill>
                <a:sysClr val="windowText" lastClr="000000"/>
              </a:solidFill>
              <a:effectLst/>
              <a:latin typeface="+mn-lt"/>
              <a:ea typeface="+mn-ea"/>
              <a:cs typeface="+mn-cs"/>
            </a:rPr>
            <a:t>ことによるものである。</a:t>
          </a:r>
          <a:endParaRPr lang="ja-JP" altLang="ja-JP" sz="1400">
            <a:solidFill>
              <a:sysClr val="windowText" lastClr="000000"/>
            </a:solidFill>
            <a:effectLst/>
          </a:endParaRPr>
        </a:p>
        <a:p>
          <a:r>
            <a:rPr lang="ja-JP" altLang="ja-JP" sz="1100">
              <a:solidFill>
                <a:sysClr val="windowText" lastClr="000000"/>
              </a:solidFill>
              <a:effectLst/>
              <a:latin typeface="+mn-lt"/>
              <a:ea typeface="+mn-ea"/>
              <a:cs typeface="+mn-cs"/>
            </a:rPr>
            <a:t>　今後も新規事業の実施等について総点検を図り、数値の改善を図る。</a:t>
          </a:r>
          <a:endParaRPr lang="ja-JP" altLang="ja-JP" sz="1400">
            <a:solidFill>
              <a:sysClr val="windowText" lastClr="000000"/>
            </a:solidFill>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122428</xdr:rowOff>
    </xdr:from>
    <xdr:to>
      <xdr:col>7</xdr:col>
      <xdr:colOff>15875</xdr:colOff>
      <xdr:row>80</xdr:row>
      <xdr:rowOff>94996</xdr:rowOff>
    </xdr:to>
    <xdr:cxnSp macro="">
      <xdr:nvCxnSpPr>
        <xdr:cNvPr id="362" name="直線コネクタ 361"/>
        <xdr:cNvCxnSpPr/>
      </xdr:nvCxnSpPr>
      <xdr:spPr>
        <a:xfrm flipV="1">
          <a:off x="4826000" y="12809728"/>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67073</xdr:rowOff>
    </xdr:from>
    <xdr:ext cx="762000" cy="259045"/>
    <xdr:sp macro="" textlink="">
      <xdr:nvSpPr>
        <xdr:cNvPr id="363" name="公債費最小値テキスト"/>
        <xdr:cNvSpPr txBox="1"/>
      </xdr:nvSpPr>
      <xdr:spPr>
        <a:xfrm>
          <a:off x="4914900" y="1378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6</xdr:col>
      <xdr:colOff>612775</xdr:colOff>
      <xdr:row>80</xdr:row>
      <xdr:rowOff>94996</xdr:rowOff>
    </xdr:from>
    <xdr:to>
      <xdr:col>7</xdr:col>
      <xdr:colOff>104775</xdr:colOff>
      <xdr:row>80</xdr:row>
      <xdr:rowOff>94996</xdr:rowOff>
    </xdr:to>
    <xdr:cxnSp macro="">
      <xdr:nvCxnSpPr>
        <xdr:cNvPr id="364" name="直線コネクタ 363"/>
        <xdr:cNvCxnSpPr/>
      </xdr:nvCxnSpPr>
      <xdr:spPr>
        <a:xfrm>
          <a:off x="4737100" y="13810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37355</xdr:rowOff>
    </xdr:from>
    <xdr:ext cx="762000" cy="259045"/>
    <xdr:sp macro="" textlink="">
      <xdr:nvSpPr>
        <xdr:cNvPr id="365" name="公債費最大値テキスト"/>
        <xdr:cNvSpPr txBox="1"/>
      </xdr:nvSpPr>
      <xdr:spPr>
        <a:xfrm>
          <a:off x="4914900" y="1255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6</xdr:col>
      <xdr:colOff>612775</xdr:colOff>
      <xdr:row>74</xdr:row>
      <xdr:rowOff>122428</xdr:rowOff>
    </xdr:from>
    <xdr:to>
      <xdr:col>7</xdr:col>
      <xdr:colOff>104775</xdr:colOff>
      <xdr:row>74</xdr:row>
      <xdr:rowOff>122428</xdr:rowOff>
    </xdr:to>
    <xdr:cxnSp macro="">
      <xdr:nvCxnSpPr>
        <xdr:cNvPr id="366" name="直線コネクタ 365"/>
        <xdr:cNvCxnSpPr/>
      </xdr:nvCxnSpPr>
      <xdr:spPr>
        <a:xfrm>
          <a:off x="4737100" y="12809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24130</xdr:rowOff>
    </xdr:from>
    <xdr:to>
      <xdr:col>7</xdr:col>
      <xdr:colOff>15875</xdr:colOff>
      <xdr:row>77</xdr:row>
      <xdr:rowOff>42418</xdr:rowOff>
    </xdr:to>
    <xdr:cxnSp macro="">
      <xdr:nvCxnSpPr>
        <xdr:cNvPr id="367" name="直線コネクタ 366"/>
        <xdr:cNvCxnSpPr/>
      </xdr:nvCxnSpPr>
      <xdr:spPr>
        <a:xfrm flipV="1">
          <a:off x="3987800" y="1322578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45990</xdr:rowOff>
    </xdr:from>
    <xdr:ext cx="762000" cy="259045"/>
    <xdr:sp macro="" textlink="">
      <xdr:nvSpPr>
        <xdr:cNvPr id="368" name="公債費平均値テキスト"/>
        <xdr:cNvSpPr txBox="1"/>
      </xdr:nvSpPr>
      <xdr:spPr>
        <a:xfrm>
          <a:off x="4914900" y="13247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73913</xdr:rowOff>
    </xdr:from>
    <xdr:to>
      <xdr:col>7</xdr:col>
      <xdr:colOff>66675</xdr:colOff>
      <xdr:row>78</xdr:row>
      <xdr:rowOff>4063</xdr:rowOff>
    </xdr:to>
    <xdr:sp macro="" textlink="">
      <xdr:nvSpPr>
        <xdr:cNvPr id="369" name="フローチャート : 判断 368"/>
        <xdr:cNvSpPr/>
      </xdr:nvSpPr>
      <xdr:spPr>
        <a:xfrm>
          <a:off x="47752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42418</xdr:rowOff>
    </xdr:from>
    <xdr:to>
      <xdr:col>5</xdr:col>
      <xdr:colOff>549275</xdr:colOff>
      <xdr:row>77</xdr:row>
      <xdr:rowOff>92711</xdr:rowOff>
    </xdr:to>
    <xdr:cxnSp macro="">
      <xdr:nvCxnSpPr>
        <xdr:cNvPr id="370" name="直線コネクタ 369"/>
        <xdr:cNvCxnSpPr/>
      </xdr:nvCxnSpPr>
      <xdr:spPr>
        <a:xfrm flipV="1">
          <a:off x="3098800" y="13244068"/>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64770</xdr:rowOff>
    </xdr:from>
    <xdr:to>
      <xdr:col>5</xdr:col>
      <xdr:colOff>600075</xdr:colOff>
      <xdr:row>77</xdr:row>
      <xdr:rowOff>166370</xdr:rowOff>
    </xdr:to>
    <xdr:sp macro="" textlink="">
      <xdr:nvSpPr>
        <xdr:cNvPr id="371" name="フローチャート : 判断 370"/>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151147</xdr:rowOff>
    </xdr:from>
    <xdr:ext cx="736600" cy="259045"/>
    <xdr:sp macro="" textlink="">
      <xdr:nvSpPr>
        <xdr:cNvPr id="372" name="テキスト ボックス 371"/>
        <xdr:cNvSpPr txBox="1"/>
      </xdr:nvSpPr>
      <xdr:spPr>
        <a:xfrm>
          <a:off x="3606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92711</xdr:rowOff>
    </xdr:from>
    <xdr:to>
      <xdr:col>4</xdr:col>
      <xdr:colOff>346075</xdr:colOff>
      <xdr:row>77</xdr:row>
      <xdr:rowOff>133858</xdr:rowOff>
    </xdr:to>
    <xdr:cxnSp macro="">
      <xdr:nvCxnSpPr>
        <xdr:cNvPr id="373" name="直線コネクタ 372"/>
        <xdr:cNvCxnSpPr/>
      </xdr:nvCxnSpPr>
      <xdr:spPr>
        <a:xfrm flipV="1">
          <a:off x="2209800" y="13294361"/>
          <a:ext cx="8890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133350</xdr:rowOff>
    </xdr:from>
    <xdr:to>
      <xdr:col>4</xdr:col>
      <xdr:colOff>396875</xdr:colOff>
      <xdr:row>78</xdr:row>
      <xdr:rowOff>63500</xdr:rowOff>
    </xdr:to>
    <xdr:sp macro="" textlink="">
      <xdr:nvSpPr>
        <xdr:cNvPr id="374" name="フローチャート : 判断 373"/>
        <xdr:cNvSpPr/>
      </xdr:nvSpPr>
      <xdr:spPr>
        <a:xfrm>
          <a:off x="3048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48277</xdr:rowOff>
    </xdr:from>
    <xdr:ext cx="762000" cy="259045"/>
    <xdr:sp macro="" textlink="">
      <xdr:nvSpPr>
        <xdr:cNvPr id="375" name="テキスト ボックス 374"/>
        <xdr:cNvSpPr txBox="1"/>
      </xdr:nvSpPr>
      <xdr:spPr>
        <a:xfrm>
          <a:off x="2717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133858</xdr:rowOff>
    </xdr:from>
    <xdr:to>
      <xdr:col>3</xdr:col>
      <xdr:colOff>142875</xdr:colOff>
      <xdr:row>77</xdr:row>
      <xdr:rowOff>170435</xdr:rowOff>
    </xdr:to>
    <xdr:cxnSp macro="">
      <xdr:nvCxnSpPr>
        <xdr:cNvPr id="376" name="直線コネクタ 375"/>
        <xdr:cNvCxnSpPr/>
      </xdr:nvCxnSpPr>
      <xdr:spPr>
        <a:xfrm flipV="1">
          <a:off x="1320800" y="13335508"/>
          <a:ext cx="889000" cy="3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137922</xdr:rowOff>
    </xdr:from>
    <xdr:to>
      <xdr:col>3</xdr:col>
      <xdr:colOff>193675</xdr:colOff>
      <xdr:row>78</xdr:row>
      <xdr:rowOff>68072</xdr:rowOff>
    </xdr:to>
    <xdr:sp macro="" textlink="">
      <xdr:nvSpPr>
        <xdr:cNvPr id="377" name="フローチャート : 判断 376"/>
        <xdr:cNvSpPr/>
      </xdr:nvSpPr>
      <xdr:spPr>
        <a:xfrm>
          <a:off x="2159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52849</xdr:rowOff>
    </xdr:from>
    <xdr:ext cx="762000" cy="259045"/>
    <xdr:sp macro="" textlink="">
      <xdr:nvSpPr>
        <xdr:cNvPr id="378" name="テキスト ボックス 377"/>
        <xdr:cNvSpPr txBox="1"/>
      </xdr:nvSpPr>
      <xdr:spPr>
        <a:xfrm>
          <a:off x="1828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147065</xdr:rowOff>
    </xdr:from>
    <xdr:to>
      <xdr:col>1</xdr:col>
      <xdr:colOff>676275</xdr:colOff>
      <xdr:row>78</xdr:row>
      <xdr:rowOff>77215</xdr:rowOff>
    </xdr:to>
    <xdr:sp macro="" textlink="">
      <xdr:nvSpPr>
        <xdr:cNvPr id="379" name="フローチャート : 判断 378"/>
        <xdr:cNvSpPr/>
      </xdr:nvSpPr>
      <xdr:spPr>
        <a:xfrm>
          <a:off x="1270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61992</xdr:rowOff>
    </xdr:from>
    <xdr:ext cx="762000" cy="259045"/>
    <xdr:sp macro="" textlink="">
      <xdr:nvSpPr>
        <xdr:cNvPr id="380" name="テキスト ボックス 379"/>
        <xdr:cNvSpPr txBox="1"/>
      </xdr:nvSpPr>
      <xdr:spPr>
        <a:xfrm>
          <a:off x="939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144780</xdr:rowOff>
    </xdr:from>
    <xdr:to>
      <xdr:col>7</xdr:col>
      <xdr:colOff>66675</xdr:colOff>
      <xdr:row>77</xdr:row>
      <xdr:rowOff>74930</xdr:rowOff>
    </xdr:to>
    <xdr:sp macro="" textlink="">
      <xdr:nvSpPr>
        <xdr:cNvPr id="386" name="円/楕円 385"/>
        <xdr:cNvSpPr/>
      </xdr:nvSpPr>
      <xdr:spPr>
        <a:xfrm>
          <a:off x="47752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161307</xdr:rowOff>
    </xdr:from>
    <xdr:ext cx="762000" cy="259045"/>
    <xdr:sp macro="" textlink="">
      <xdr:nvSpPr>
        <xdr:cNvPr id="387" name="公債費該当値テキスト"/>
        <xdr:cNvSpPr txBox="1"/>
      </xdr:nvSpPr>
      <xdr:spPr>
        <a:xfrm>
          <a:off x="49149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163068</xdr:rowOff>
    </xdr:from>
    <xdr:to>
      <xdr:col>5</xdr:col>
      <xdr:colOff>600075</xdr:colOff>
      <xdr:row>77</xdr:row>
      <xdr:rowOff>93218</xdr:rowOff>
    </xdr:to>
    <xdr:sp macro="" textlink="">
      <xdr:nvSpPr>
        <xdr:cNvPr id="388" name="円/楕円 387"/>
        <xdr:cNvSpPr/>
      </xdr:nvSpPr>
      <xdr:spPr>
        <a:xfrm>
          <a:off x="3937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103395</xdr:rowOff>
    </xdr:from>
    <xdr:ext cx="736600" cy="259045"/>
    <xdr:sp macro="" textlink="">
      <xdr:nvSpPr>
        <xdr:cNvPr id="389" name="テキスト ボックス 388"/>
        <xdr:cNvSpPr txBox="1"/>
      </xdr:nvSpPr>
      <xdr:spPr>
        <a:xfrm>
          <a:off x="3606800" y="12962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41911</xdr:rowOff>
    </xdr:from>
    <xdr:to>
      <xdr:col>4</xdr:col>
      <xdr:colOff>396875</xdr:colOff>
      <xdr:row>77</xdr:row>
      <xdr:rowOff>143511</xdr:rowOff>
    </xdr:to>
    <xdr:sp macro="" textlink="">
      <xdr:nvSpPr>
        <xdr:cNvPr id="390" name="円/楕円 389"/>
        <xdr:cNvSpPr/>
      </xdr:nvSpPr>
      <xdr:spPr>
        <a:xfrm>
          <a:off x="3048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153688</xdr:rowOff>
    </xdr:from>
    <xdr:ext cx="762000" cy="259045"/>
    <xdr:sp macro="" textlink="">
      <xdr:nvSpPr>
        <xdr:cNvPr id="391" name="テキスト ボックス 390"/>
        <xdr:cNvSpPr txBox="1"/>
      </xdr:nvSpPr>
      <xdr:spPr>
        <a:xfrm>
          <a:off x="2717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83058</xdr:rowOff>
    </xdr:from>
    <xdr:to>
      <xdr:col>3</xdr:col>
      <xdr:colOff>193675</xdr:colOff>
      <xdr:row>78</xdr:row>
      <xdr:rowOff>13208</xdr:rowOff>
    </xdr:to>
    <xdr:sp macro="" textlink="">
      <xdr:nvSpPr>
        <xdr:cNvPr id="392" name="円/楕円 391"/>
        <xdr:cNvSpPr/>
      </xdr:nvSpPr>
      <xdr:spPr>
        <a:xfrm>
          <a:off x="21590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23385</xdr:rowOff>
    </xdr:from>
    <xdr:ext cx="762000" cy="259045"/>
    <xdr:sp macro="" textlink="">
      <xdr:nvSpPr>
        <xdr:cNvPr id="393" name="テキスト ボックス 392"/>
        <xdr:cNvSpPr txBox="1"/>
      </xdr:nvSpPr>
      <xdr:spPr>
        <a:xfrm>
          <a:off x="1828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119635</xdr:rowOff>
    </xdr:from>
    <xdr:to>
      <xdr:col>1</xdr:col>
      <xdr:colOff>676275</xdr:colOff>
      <xdr:row>78</xdr:row>
      <xdr:rowOff>49785</xdr:rowOff>
    </xdr:to>
    <xdr:sp macro="" textlink="">
      <xdr:nvSpPr>
        <xdr:cNvPr id="394" name="円/楕円 393"/>
        <xdr:cNvSpPr/>
      </xdr:nvSpPr>
      <xdr:spPr>
        <a:xfrm>
          <a:off x="1270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59962</xdr:rowOff>
    </xdr:from>
    <xdr:ext cx="762000" cy="259045"/>
    <xdr:sp macro="" textlink="">
      <xdr:nvSpPr>
        <xdr:cNvPr id="395" name="テキスト ボックス 394"/>
        <xdr:cNvSpPr txBox="1"/>
      </xdr:nvSpPr>
      <xdr:spPr>
        <a:xfrm>
          <a:off x="939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tx1"/>
              </a:solidFill>
              <a:effectLst/>
              <a:latin typeface="+mn-lt"/>
              <a:ea typeface="+mn-ea"/>
              <a:cs typeface="+mn-cs"/>
            </a:rPr>
            <a:t>　公債費以外については</a:t>
          </a:r>
          <a:r>
            <a:rPr kumimoji="1" lang="ja-JP" altLang="en-US" sz="1100">
              <a:solidFill>
                <a:schemeClr val="tx1"/>
              </a:solidFill>
              <a:effectLst/>
              <a:latin typeface="+mn-lt"/>
              <a:ea typeface="+mn-ea"/>
              <a:cs typeface="+mn-cs"/>
            </a:rPr>
            <a:t>前年度比</a:t>
          </a:r>
          <a:r>
            <a:rPr kumimoji="1" lang="en-US" altLang="ja-JP" sz="1100">
              <a:solidFill>
                <a:schemeClr val="tx1"/>
              </a:solidFill>
              <a:effectLst/>
              <a:latin typeface="+mn-lt"/>
              <a:ea typeface="+mn-ea"/>
              <a:cs typeface="+mn-cs"/>
            </a:rPr>
            <a:t>1.6</a:t>
          </a:r>
          <a:r>
            <a:rPr kumimoji="1" lang="ja-JP" altLang="en-US" sz="1100">
              <a:solidFill>
                <a:schemeClr val="tx1"/>
              </a:solidFill>
              <a:effectLst/>
              <a:latin typeface="+mn-lt"/>
              <a:ea typeface="+mn-ea"/>
              <a:cs typeface="+mn-cs"/>
            </a:rPr>
            <a:t>ポイントの増</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類似団体平均と比べて</a:t>
          </a:r>
          <a:r>
            <a:rPr kumimoji="1" lang="en-US" altLang="ja-JP" sz="1100">
              <a:solidFill>
                <a:schemeClr val="tx1"/>
              </a:solidFill>
              <a:effectLst/>
              <a:latin typeface="+mn-lt"/>
              <a:ea typeface="+mn-ea"/>
              <a:cs typeface="+mn-cs"/>
            </a:rPr>
            <a:t>0.1</a:t>
          </a:r>
          <a:r>
            <a:rPr kumimoji="1" lang="ja-JP" altLang="en-US" sz="1100">
              <a:solidFill>
                <a:schemeClr val="tx1"/>
              </a:solidFill>
              <a:effectLst/>
              <a:latin typeface="+mn-lt"/>
              <a:ea typeface="+mn-ea"/>
              <a:cs typeface="+mn-cs"/>
            </a:rPr>
            <a:t>ポイントの増となっている。</a:t>
          </a:r>
          <a:r>
            <a:rPr kumimoji="1" lang="ja-JP" altLang="ja-JP" sz="1100">
              <a:solidFill>
                <a:schemeClr val="tx1"/>
              </a:solidFill>
              <a:effectLst/>
              <a:latin typeface="+mn-lt"/>
              <a:ea typeface="+mn-ea"/>
              <a:cs typeface="+mn-cs"/>
            </a:rPr>
            <a:t>これ</a:t>
          </a:r>
          <a:r>
            <a:rPr kumimoji="1" lang="ja-JP" altLang="en-US" sz="1100">
              <a:solidFill>
                <a:schemeClr val="tx1"/>
              </a:solidFill>
              <a:effectLst/>
              <a:latin typeface="+mn-lt"/>
              <a:ea typeface="+mn-ea"/>
              <a:cs typeface="+mn-cs"/>
            </a:rPr>
            <a:t>は人件費及び補助費等</a:t>
          </a:r>
          <a:r>
            <a:rPr kumimoji="1" lang="ja-JP" altLang="ja-JP" sz="1100">
              <a:solidFill>
                <a:schemeClr val="tx1"/>
              </a:solidFill>
              <a:effectLst/>
              <a:latin typeface="+mn-lt"/>
              <a:ea typeface="+mn-ea"/>
              <a:cs typeface="+mn-cs"/>
            </a:rPr>
            <a:t>の比率が増加したことによ</a:t>
          </a:r>
          <a:r>
            <a:rPr kumimoji="1" lang="ja-JP" altLang="en-US" sz="1100">
              <a:solidFill>
                <a:schemeClr val="tx1"/>
              </a:solidFill>
              <a:effectLst/>
              <a:latin typeface="+mn-lt"/>
              <a:ea typeface="+mn-ea"/>
              <a:cs typeface="+mn-cs"/>
            </a:rPr>
            <a:t>るものである。</a:t>
          </a:r>
          <a:endParaRPr lang="ja-JP" altLang="ja-JP" sz="1400">
            <a:solidFill>
              <a:schemeClr val="tx1"/>
            </a:solidFill>
            <a:effectLst/>
          </a:endParaRPr>
        </a:p>
        <a:p>
          <a:r>
            <a:rPr kumimoji="1" lang="ja-JP" altLang="ja-JP"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今後も職員定員適正化計画</a:t>
          </a:r>
          <a:r>
            <a:rPr lang="ja-JP" altLang="ja-JP" sz="1100">
              <a:solidFill>
                <a:sysClr val="windowText" lastClr="000000"/>
              </a:solidFill>
              <a:effectLst/>
              <a:latin typeface="+mn-lt"/>
              <a:ea typeface="+mn-ea"/>
              <a:cs typeface="+mn-cs"/>
            </a:rPr>
            <a:t>や公共施設総合管理計画に基づく</a:t>
          </a:r>
          <a:r>
            <a:rPr kumimoji="1" lang="ja-JP" altLang="ja-JP" sz="1100">
              <a:solidFill>
                <a:sysClr val="windowText" lastClr="000000"/>
              </a:solidFill>
              <a:effectLst/>
              <a:latin typeface="+mn-lt"/>
              <a:ea typeface="+mn-ea"/>
              <a:cs typeface="+mn-cs"/>
            </a:rPr>
            <a:t>経常経費の見直しによる経常収支比率の改善を進めることで、数値の改善を図る。</a:t>
          </a:r>
          <a:endParaRPr lang="ja-JP" altLang="ja-JP" sz="1400">
            <a:solidFill>
              <a:sysClr val="windowText" lastClr="000000"/>
            </a:solidFill>
            <a:effectLst/>
          </a:endParaRPr>
        </a:p>
        <a:p>
          <a:endParaRPr kumimoji="1" lang="ja-JP" altLang="en-US" sz="1300">
            <a:solidFill>
              <a:sysClr val="windowText" lastClr="000000"/>
            </a:solidFill>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0" name="直線コネクタ 40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1" name="テキスト ボックス 41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2" name="直線コネクタ 41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3" name="テキスト ボックス 41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4" name="直線コネクタ 41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5" name="テキスト ボックス 41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6" name="直線コネクタ 41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7" name="テキスト ボックス 41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8" name="直線コネクタ 41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9" name="テキスト ボックス 41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1270</xdr:rowOff>
    </xdr:from>
    <xdr:to>
      <xdr:col>24</xdr:col>
      <xdr:colOff>31750</xdr:colOff>
      <xdr:row>80</xdr:row>
      <xdr:rowOff>54611</xdr:rowOff>
    </xdr:to>
    <xdr:cxnSp macro="">
      <xdr:nvCxnSpPr>
        <xdr:cNvPr id="423" name="直線コネクタ 422"/>
        <xdr:cNvCxnSpPr/>
      </xdr:nvCxnSpPr>
      <xdr:spPr>
        <a:xfrm flipV="1">
          <a:off x="16510000" y="12688570"/>
          <a:ext cx="0" cy="1082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26688</xdr:rowOff>
    </xdr:from>
    <xdr:ext cx="762000" cy="259045"/>
    <xdr:sp macro="" textlink="">
      <xdr:nvSpPr>
        <xdr:cNvPr id="424" name="公債費以外最小値テキスト"/>
        <xdr:cNvSpPr txBox="1"/>
      </xdr:nvSpPr>
      <xdr:spPr>
        <a:xfrm>
          <a:off x="16598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93.1</a:t>
          </a:r>
          <a:endParaRPr kumimoji="1" lang="ja-JP" altLang="en-US" sz="1000" b="1">
            <a:latin typeface="ＭＳ Ｐゴシック"/>
          </a:endParaRPr>
        </a:p>
      </xdr:txBody>
    </xdr:sp>
    <xdr:clientData/>
  </xdr:oneCellAnchor>
  <xdr:twoCellAnchor>
    <xdr:from>
      <xdr:col>23</xdr:col>
      <xdr:colOff>628650</xdr:colOff>
      <xdr:row>80</xdr:row>
      <xdr:rowOff>54611</xdr:rowOff>
    </xdr:from>
    <xdr:to>
      <xdr:col>24</xdr:col>
      <xdr:colOff>120650</xdr:colOff>
      <xdr:row>80</xdr:row>
      <xdr:rowOff>54611</xdr:rowOff>
    </xdr:to>
    <xdr:cxnSp macro="">
      <xdr:nvCxnSpPr>
        <xdr:cNvPr id="425" name="直線コネクタ 424"/>
        <xdr:cNvCxnSpPr/>
      </xdr:nvCxnSpPr>
      <xdr:spPr>
        <a:xfrm>
          <a:off x="16421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87647</xdr:rowOff>
    </xdr:from>
    <xdr:ext cx="762000" cy="259045"/>
    <xdr:sp macro="" textlink="">
      <xdr:nvSpPr>
        <xdr:cNvPr id="426" name="公債費以外最大値テキスト"/>
        <xdr:cNvSpPr txBox="1"/>
      </xdr:nvSpPr>
      <xdr:spPr>
        <a:xfrm>
          <a:off x="16598900" y="12432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64.7</a:t>
          </a:r>
          <a:endParaRPr kumimoji="1" lang="ja-JP" altLang="en-US" sz="1000" b="1">
            <a:latin typeface="ＭＳ Ｐゴシック"/>
          </a:endParaRPr>
        </a:p>
      </xdr:txBody>
    </xdr:sp>
    <xdr:clientData/>
  </xdr:oneCellAnchor>
  <xdr:twoCellAnchor>
    <xdr:from>
      <xdr:col>23</xdr:col>
      <xdr:colOff>628650</xdr:colOff>
      <xdr:row>74</xdr:row>
      <xdr:rowOff>1270</xdr:rowOff>
    </xdr:from>
    <xdr:to>
      <xdr:col>24</xdr:col>
      <xdr:colOff>120650</xdr:colOff>
      <xdr:row>74</xdr:row>
      <xdr:rowOff>1270</xdr:rowOff>
    </xdr:to>
    <xdr:cxnSp macro="">
      <xdr:nvCxnSpPr>
        <xdr:cNvPr id="427" name="直線コネクタ 426"/>
        <xdr:cNvCxnSpPr/>
      </xdr:nvCxnSpPr>
      <xdr:spPr>
        <a:xfrm>
          <a:off x="16421100" y="12688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165100</xdr:rowOff>
    </xdr:from>
    <xdr:to>
      <xdr:col>24</xdr:col>
      <xdr:colOff>31750</xdr:colOff>
      <xdr:row>76</xdr:row>
      <xdr:rowOff>54611</xdr:rowOff>
    </xdr:to>
    <xdr:cxnSp macro="">
      <xdr:nvCxnSpPr>
        <xdr:cNvPr id="428" name="直線コネクタ 427"/>
        <xdr:cNvCxnSpPr/>
      </xdr:nvCxnSpPr>
      <xdr:spPr>
        <a:xfrm>
          <a:off x="15671800" y="13023850"/>
          <a:ext cx="8382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16527</xdr:rowOff>
    </xdr:from>
    <xdr:ext cx="762000" cy="259045"/>
    <xdr:sp macro="" textlink="">
      <xdr:nvSpPr>
        <xdr:cNvPr id="429" name="公債費以外平均値テキスト"/>
        <xdr:cNvSpPr txBox="1"/>
      </xdr:nvSpPr>
      <xdr:spPr>
        <a:xfrm>
          <a:off x="16598900" y="12875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75.0</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0</xdr:rowOff>
    </xdr:from>
    <xdr:to>
      <xdr:col>24</xdr:col>
      <xdr:colOff>82550</xdr:colOff>
      <xdr:row>76</xdr:row>
      <xdr:rowOff>101600</xdr:rowOff>
    </xdr:to>
    <xdr:sp macro="" textlink="">
      <xdr:nvSpPr>
        <xdr:cNvPr id="430" name="フローチャート : 判断 429"/>
        <xdr:cNvSpPr/>
      </xdr:nvSpPr>
      <xdr:spPr>
        <a:xfrm>
          <a:off x="164592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134620</xdr:rowOff>
    </xdr:from>
    <xdr:to>
      <xdr:col>22</xdr:col>
      <xdr:colOff>565150</xdr:colOff>
      <xdr:row>75</xdr:row>
      <xdr:rowOff>165100</xdr:rowOff>
    </xdr:to>
    <xdr:cxnSp macro="">
      <xdr:nvCxnSpPr>
        <xdr:cNvPr id="431" name="直線コネクタ 430"/>
        <xdr:cNvCxnSpPr/>
      </xdr:nvCxnSpPr>
      <xdr:spPr>
        <a:xfrm>
          <a:off x="14782800" y="1299337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83820</xdr:rowOff>
    </xdr:from>
    <xdr:to>
      <xdr:col>22</xdr:col>
      <xdr:colOff>615950</xdr:colOff>
      <xdr:row>76</xdr:row>
      <xdr:rowOff>13970</xdr:rowOff>
    </xdr:to>
    <xdr:sp macro="" textlink="">
      <xdr:nvSpPr>
        <xdr:cNvPr id="432" name="フローチャート : 判断 431"/>
        <xdr:cNvSpPr/>
      </xdr:nvSpPr>
      <xdr:spPr>
        <a:xfrm>
          <a:off x="15621000" y="1294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24147</xdr:rowOff>
    </xdr:from>
    <xdr:ext cx="736600" cy="259045"/>
    <xdr:sp macro="" textlink="">
      <xdr:nvSpPr>
        <xdr:cNvPr id="433" name="テキスト ボックス 432"/>
        <xdr:cNvSpPr txBox="1"/>
      </xdr:nvSpPr>
      <xdr:spPr>
        <a:xfrm>
          <a:off x="15290800" y="12711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107950</xdr:rowOff>
    </xdr:from>
    <xdr:to>
      <xdr:col>21</xdr:col>
      <xdr:colOff>361950</xdr:colOff>
      <xdr:row>75</xdr:row>
      <xdr:rowOff>134620</xdr:rowOff>
    </xdr:to>
    <xdr:cxnSp macro="">
      <xdr:nvCxnSpPr>
        <xdr:cNvPr id="434" name="直線コネクタ 433"/>
        <xdr:cNvCxnSpPr/>
      </xdr:nvCxnSpPr>
      <xdr:spPr>
        <a:xfrm>
          <a:off x="13893800" y="1296670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110490</xdr:rowOff>
    </xdr:from>
    <xdr:to>
      <xdr:col>21</xdr:col>
      <xdr:colOff>412750</xdr:colOff>
      <xdr:row>76</xdr:row>
      <xdr:rowOff>40639</xdr:rowOff>
    </xdr:to>
    <xdr:sp macro="" textlink="">
      <xdr:nvSpPr>
        <xdr:cNvPr id="435" name="フローチャート : 判断 434"/>
        <xdr:cNvSpPr/>
      </xdr:nvSpPr>
      <xdr:spPr>
        <a:xfrm>
          <a:off x="147320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25416</xdr:rowOff>
    </xdr:from>
    <xdr:ext cx="762000" cy="259045"/>
    <xdr:sp macro="" textlink="">
      <xdr:nvSpPr>
        <xdr:cNvPr id="436" name="テキスト ボックス 435"/>
        <xdr:cNvSpPr txBox="1"/>
      </xdr:nvSpPr>
      <xdr:spPr>
        <a:xfrm>
          <a:off x="14401800" y="1305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107950</xdr:rowOff>
    </xdr:from>
    <xdr:to>
      <xdr:col>20</xdr:col>
      <xdr:colOff>158750</xdr:colOff>
      <xdr:row>75</xdr:row>
      <xdr:rowOff>111760</xdr:rowOff>
    </xdr:to>
    <xdr:cxnSp macro="">
      <xdr:nvCxnSpPr>
        <xdr:cNvPr id="437" name="直線コネクタ 436"/>
        <xdr:cNvCxnSpPr/>
      </xdr:nvCxnSpPr>
      <xdr:spPr>
        <a:xfrm flipV="1">
          <a:off x="13004800" y="129667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57150</xdr:rowOff>
    </xdr:from>
    <xdr:to>
      <xdr:col>20</xdr:col>
      <xdr:colOff>209550</xdr:colOff>
      <xdr:row>75</xdr:row>
      <xdr:rowOff>158750</xdr:rowOff>
    </xdr:to>
    <xdr:sp macro="" textlink="">
      <xdr:nvSpPr>
        <xdr:cNvPr id="438" name="フローチャート : 判断 437"/>
        <xdr:cNvSpPr/>
      </xdr:nvSpPr>
      <xdr:spPr>
        <a:xfrm>
          <a:off x="13843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168927</xdr:rowOff>
    </xdr:from>
    <xdr:ext cx="762000" cy="259045"/>
    <xdr:sp macro="" textlink="">
      <xdr:nvSpPr>
        <xdr:cNvPr id="439" name="テキスト ボックス 438"/>
        <xdr:cNvSpPr txBox="1"/>
      </xdr:nvSpPr>
      <xdr:spPr>
        <a:xfrm>
          <a:off x="13512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72390</xdr:rowOff>
    </xdr:from>
    <xdr:to>
      <xdr:col>19</xdr:col>
      <xdr:colOff>6350</xdr:colOff>
      <xdr:row>76</xdr:row>
      <xdr:rowOff>2539</xdr:rowOff>
    </xdr:to>
    <xdr:sp macro="" textlink="">
      <xdr:nvSpPr>
        <xdr:cNvPr id="440" name="フローチャート : 判断 439"/>
        <xdr:cNvSpPr/>
      </xdr:nvSpPr>
      <xdr:spPr>
        <a:xfrm>
          <a:off x="12954000" y="129311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158766</xdr:rowOff>
    </xdr:from>
    <xdr:ext cx="762000" cy="259045"/>
    <xdr:sp macro="" textlink="">
      <xdr:nvSpPr>
        <xdr:cNvPr id="441" name="テキスト ボックス 440"/>
        <xdr:cNvSpPr txBox="1"/>
      </xdr:nvSpPr>
      <xdr:spPr>
        <a:xfrm>
          <a:off x="12623800" y="13017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3811</xdr:rowOff>
    </xdr:from>
    <xdr:to>
      <xdr:col>24</xdr:col>
      <xdr:colOff>82550</xdr:colOff>
      <xdr:row>76</xdr:row>
      <xdr:rowOff>105411</xdr:rowOff>
    </xdr:to>
    <xdr:sp macro="" textlink="">
      <xdr:nvSpPr>
        <xdr:cNvPr id="447" name="円/楕円 446"/>
        <xdr:cNvSpPr/>
      </xdr:nvSpPr>
      <xdr:spPr>
        <a:xfrm>
          <a:off x="16459200" y="1303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147338</xdr:rowOff>
    </xdr:from>
    <xdr:ext cx="762000" cy="259045"/>
    <xdr:sp macro="" textlink="">
      <xdr:nvSpPr>
        <xdr:cNvPr id="448" name="公債費以外該当値テキスト"/>
        <xdr:cNvSpPr txBox="1"/>
      </xdr:nvSpPr>
      <xdr:spPr>
        <a:xfrm>
          <a:off x="16598900" y="13006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75.1</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114300</xdr:rowOff>
    </xdr:from>
    <xdr:to>
      <xdr:col>22</xdr:col>
      <xdr:colOff>615950</xdr:colOff>
      <xdr:row>76</xdr:row>
      <xdr:rowOff>44450</xdr:rowOff>
    </xdr:to>
    <xdr:sp macro="" textlink="">
      <xdr:nvSpPr>
        <xdr:cNvPr id="449" name="円/楕円 448"/>
        <xdr:cNvSpPr/>
      </xdr:nvSpPr>
      <xdr:spPr>
        <a:xfrm>
          <a:off x="15621000" y="1297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29227</xdr:rowOff>
    </xdr:from>
    <xdr:ext cx="736600" cy="259045"/>
    <xdr:sp macro="" textlink="">
      <xdr:nvSpPr>
        <xdr:cNvPr id="450" name="テキスト ボックス 449"/>
        <xdr:cNvSpPr txBox="1"/>
      </xdr:nvSpPr>
      <xdr:spPr>
        <a:xfrm>
          <a:off x="15290800" y="13059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73.5</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83820</xdr:rowOff>
    </xdr:from>
    <xdr:to>
      <xdr:col>21</xdr:col>
      <xdr:colOff>412750</xdr:colOff>
      <xdr:row>76</xdr:row>
      <xdr:rowOff>13970</xdr:rowOff>
    </xdr:to>
    <xdr:sp macro="" textlink="">
      <xdr:nvSpPr>
        <xdr:cNvPr id="451" name="円/楕円 450"/>
        <xdr:cNvSpPr/>
      </xdr:nvSpPr>
      <xdr:spPr>
        <a:xfrm>
          <a:off x="14732000" y="1294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24147</xdr:rowOff>
    </xdr:from>
    <xdr:ext cx="762000" cy="259045"/>
    <xdr:sp macro="" textlink="">
      <xdr:nvSpPr>
        <xdr:cNvPr id="452" name="テキスト ボックス 451"/>
        <xdr:cNvSpPr txBox="1"/>
      </xdr:nvSpPr>
      <xdr:spPr>
        <a:xfrm>
          <a:off x="14401800" y="12711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72.7</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57150</xdr:rowOff>
    </xdr:from>
    <xdr:to>
      <xdr:col>20</xdr:col>
      <xdr:colOff>209550</xdr:colOff>
      <xdr:row>75</xdr:row>
      <xdr:rowOff>158750</xdr:rowOff>
    </xdr:to>
    <xdr:sp macro="" textlink="">
      <xdr:nvSpPr>
        <xdr:cNvPr id="453" name="円/楕円 452"/>
        <xdr:cNvSpPr/>
      </xdr:nvSpPr>
      <xdr:spPr>
        <a:xfrm>
          <a:off x="138430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143527</xdr:rowOff>
    </xdr:from>
    <xdr:ext cx="762000" cy="259045"/>
    <xdr:sp macro="" textlink="">
      <xdr:nvSpPr>
        <xdr:cNvPr id="454" name="テキスト ボックス 453"/>
        <xdr:cNvSpPr txBox="1"/>
      </xdr:nvSpPr>
      <xdr:spPr>
        <a:xfrm>
          <a:off x="13512800" y="1300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72.0</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60960</xdr:rowOff>
    </xdr:from>
    <xdr:to>
      <xdr:col>19</xdr:col>
      <xdr:colOff>6350</xdr:colOff>
      <xdr:row>75</xdr:row>
      <xdr:rowOff>162561</xdr:rowOff>
    </xdr:to>
    <xdr:sp macro="" textlink="">
      <xdr:nvSpPr>
        <xdr:cNvPr id="455" name="円/楕円 454"/>
        <xdr:cNvSpPr/>
      </xdr:nvSpPr>
      <xdr:spPr>
        <a:xfrm>
          <a:off x="12954000" y="129197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1287</xdr:rowOff>
    </xdr:from>
    <xdr:ext cx="762000" cy="259045"/>
    <xdr:sp macro="" textlink="">
      <xdr:nvSpPr>
        <xdr:cNvPr id="456" name="テキスト ボックス 455"/>
        <xdr:cNvSpPr txBox="1"/>
      </xdr:nvSpPr>
      <xdr:spPr>
        <a:xfrm>
          <a:off x="12623800" y="1268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秋田県大館市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94234</xdr:rowOff>
    </xdr:from>
    <xdr:to>
      <xdr:col>4</xdr:col>
      <xdr:colOff>1117600</xdr:colOff>
      <xdr:row>19</xdr:row>
      <xdr:rowOff>131934</xdr:rowOff>
    </xdr:to>
    <xdr:cxnSp macro="">
      <xdr:nvCxnSpPr>
        <xdr:cNvPr id="45" name="直線コネクタ 44"/>
        <xdr:cNvCxnSpPr/>
      </xdr:nvCxnSpPr>
      <xdr:spPr bwMode="auto">
        <a:xfrm flipV="1">
          <a:off x="5651500" y="2027809"/>
          <a:ext cx="0" cy="14093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104011</xdr:rowOff>
    </xdr:from>
    <xdr:ext cx="762000" cy="259045"/>
    <xdr:sp macro="" textlink="">
      <xdr:nvSpPr>
        <xdr:cNvPr id="46" name="人口1人当たり決算額の推移最小値テキスト130"/>
        <xdr:cNvSpPr txBox="1"/>
      </xdr:nvSpPr>
      <xdr:spPr>
        <a:xfrm>
          <a:off x="5740400" y="3409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46,241</a:t>
          </a:r>
          <a:endParaRPr kumimoji="1" lang="ja-JP" altLang="en-US" sz="1000" b="1">
            <a:latin typeface="ＭＳ Ｐゴシック"/>
          </a:endParaRPr>
        </a:p>
      </xdr:txBody>
    </xdr:sp>
    <xdr:clientData/>
  </xdr:oneCellAnchor>
  <xdr:twoCellAnchor>
    <xdr:from>
      <xdr:col>4</xdr:col>
      <xdr:colOff>1028700</xdr:colOff>
      <xdr:row>19</xdr:row>
      <xdr:rowOff>131934</xdr:rowOff>
    </xdr:from>
    <xdr:to>
      <xdr:col>5</xdr:col>
      <xdr:colOff>73025</xdr:colOff>
      <xdr:row>19</xdr:row>
      <xdr:rowOff>131934</xdr:rowOff>
    </xdr:to>
    <xdr:cxnSp macro="">
      <xdr:nvCxnSpPr>
        <xdr:cNvPr id="47" name="直線コネクタ 46"/>
        <xdr:cNvCxnSpPr/>
      </xdr:nvCxnSpPr>
      <xdr:spPr bwMode="auto">
        <a:xfrm>
          <a:off x="5562600" y="34371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9161</xdr:rowOff>
    </xdr:from>
    <xdr:ext cx="762000" cy="259045"/>
    <xdr:sp macro="" textlink="">
      <xdr:nvSpPr>
        <xdr:cNvPr id="48" name="人口1人当たり決算額の推移最大値テキスト130"/>
        <xdr:cNvSpPr txBox="1"/>
      </xdr:nvSpPr>
      <xdr:spPr>
        <a:xfrm>
          <a:off x="5740400" y="1771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120,220</a:t>
          </a:r>
          <a:endParaRPr kumimoji="1" lang="ja-JP" altLang="en-US" sz="1000" b="1">
            <a:latin typeface="ＭＳ Ｐゴシック"/>
          </a:endParaRPr>
        </a:p>
      </xdr:txBody>
    </xdr:sp>
    <xdr:clientData/>
  </xdr:oneCellAnchor>
  <xdr:twoCellAnchor>
    <xdr:from>
      <xdr:col>4</xdr:col>
      <xdr:colOff>1028700</xdr:colOff>
      <xdr:row>11</xdr:row>
      <xdr:rowOff>94234</xdr:rowOff>
    </xdr:from>
    <xdr:to>
      <xdr:col>5</xdr:col>
      <xdr:colOff>73025</xdr:colOff>
      <xdr:row>11</xdr:row>
      <xdr:rowOff>94234</xdr:rowOff>
    </xdr:to>
    <xdr:cxnSp macro="">
      <xdr:nvCxnSpPr>
        <xdr:cNvPr id="49" name="直線コネクタ 48"/>
        <xdr:cNvCxnSpPr/>
      </xdr:nvCxnSpPr>
      <xdr:spPr bwMode="auto">
        <a:xfrm>
          <a:off x="5562600" y="20278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159271</xdr:rowOff>
    </xdr:from>
    <xdr:to>
      <xdr:col>4</xdr:col>
      <xdr:colOff>1117600</xdr:colOff>
      <xdr:row>16</xdr:row>
      <xdr:rowOff>14872</xdr:rowOff>
    </xdr:to>
    <xdr:cxnSp macro="">
      <xdr:nvCxnSpPr>
        <xdr:cNvPr id="50" name="直線コネクタ 49"/>
        <xdr:cNvCxnSpPr/>
      </xdr:nvCxnSpPr>
      <xdr:spPr bwMode="auto">
        <a:xfrm flipV="1">
          <a:off x="5003800" y="2778646"/>
          <a:ext cx="647700" cy="270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64184</xdr:rowOff>
    </xdr:from>
    <xdr:ext cx="762000" cy="259045"/>
    <xdr:sp macro="" textlink="">
      <xdr:nvSpPr>
        <xdr:cNvPr id="51" name="人口1人当たり決算額の推移平均値テキスト130"/>
        <xdr:cNvSpPr txBox="1"/>
      </xdr:nvSpPr>
      <xdr:spPr>
        <a:xfrm>
          <a:off x="5740400" y="28550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72,665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92107</xdr:rowOff>
    </xdr:from>
    <xdr:to>
      <xdr:col>5</xdr:col>
      <xdr:colOff>34925</xdr:colOff>
      <xdr:row>17</xdr:row>
      <xdr:rowOff>22257</xdr:rowOff>
    </xdr:to>
    <xdr:sp macro="" textlink="">
      <xdr:nvSpPr>
        <xdr:cNvPr id="52" name="フローチャート : 判断 51"/>
        <xdr:cNvSpPr/>
      </xdr:nvSpPr>
      <xdr:spPr bwMode="auto">
        <a:xfrm>
          <a:off x="5600700" y="2882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14872</xdr:rowOff>
    </xdr:from>
    <xdr:to>
      <xdr:col>4</xdr:col>
      <xdr:colOff>469900</xdr:colOff>
      <xdr:row>16</xdr:row>
      <xdr:rowOff>47352</xdr:rowOff>
    </xdr:to>
    <xdr:cxnSp macro="">
      <xdr:nvCxnSpPr>
        <xdr:cNvPr id="53" name="直線コネクタ 52"/>
        <xdr:cNvCxnSpPr/>
      </xdr:nvCxnSpPr>
      <xdr:spPr bwMode="auto">
        <a:xfrm flipV="1">
          <a:off x="4305300" y="2805697"/>
          <a:ext cx="698500" cy="324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103651</xdr:rowOff>
    </xdr:from>
    <xdr:to>
      <xdr:col>4</xdr:col>
      <xdr:colOff>520700</xdr:colOff>
      <xdr:row>17</xdr:row>
      <xdr:rowOff>33801</xdr:rowOff>
    </xdr:to>
    <xdr:sp macro="" textlink="">
      <xdr:nvSpPr>
        <xdr:cNvPr id="54" name="フローチャート : 判断 53"/>
        <xdr:cNvSpPr/>
      </xdr:nvSpPr>
      <xdr:spPr bwMode="auto">
        <a:xfrm>
          <a:off x="4953000" y="28944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18578</xdr:rowOff>
    </xdr:from>
    <xdr:ext cx="736600" cy="259045"/>
    <xdr:sp macro="" textlink="">
      <xdr:nvSpPr>
        <xdr:cNvPr id="55" name="テキスト ボックス 54"/>
        <xdr:cNvSpPr txBox="1"/>
      </xdr:nvSpPr>
      <xdr:spPr>
        <a:xfrm>
          <a:off x="4622800" y="2980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72,059</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47352</xdr:rowOff>
    </xdr:from>
    <xdr:to>
      <xdr:col>3</xdr:col>
      <xdr:colOff>904875</xdr:colOff>
      <xdr:row>16</xdr:row>
      <xdr:rowOff>85261</xdr:rowOff>
    </xdr:to>
    <xdr:cxnSp macro="">
      <xdr:nvCxnSpPr>
        <xdr:cNvPr id="56" name="直線コネクタ 55"/>
        <xdr:cNvCxnSpPr/>
      </xdr:nvCxnSpPr>
      <xdr:spPr bwMode="auto">
        <a:xfrm flipV="1">
          <a:off x="3606800" y="2838177"/>
          <a:ext cx="698500" cy="379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72676</xdr:rowOff>
    </xdr:from>
    <xdr:to>
      <xdr:col>3</xdr:col>
      <xdr:colOff>955675</xdr:colOff>
      <xdr:row>17</xdr:row>
      <xdr:rowOff>2826</xdr:rowOff>
    </xdr:to>
    <xdr:sp macro="" textlink="">
      <xdr:nvSpPr>
        <xdr:cNvPr id="57" name="フローチャート : 判断 56"/>
        <xdr:cNvSpPr/>
      </xdr:nvSpPr>
      <xdr:spPr bwMode="auto">
        <a:xfrm>
          <a:off x="42545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159053</xdr:rowOff>
    </xdr:from>
    <xdr:ext cx="762000" cy="259045"/>
    <xdr:sp macro="" textlink="">
      <xdr:nvSpPr>
        <xdr:cNvPr id="58" name="テキスト ボックス 57"/>
        <xdr:cNvSpPr txBox="1"/>
      </xdr:nvSpPr>
      <xdr:spPr>
        <a:xfrm>
          <a:off x="3924300" y="2949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19672</xdr:rowOff>
    </xdr:from>
    <xdr:to>
      <xdr:col>3</xdr:col>
      <xdr:colOff>206375</xdr:colOff>
      <xdr:row>16</xdr:row>
      <xdr:rowOff>85261</xdr:rowOff>
    </xdr:to>
    <xdr:cxnSp macro="">
      <xdr:nvCxnSpPr>
        <xdr:cNvPr id="59" name="直線コネクタ 58"/>
        <xdr:cNvCxnSpPr/>
      </xdr:nvCxnSpPr>
      <xdr:spPr bwMode="auto">
        <a:xfrm>
          <a:off x="2908300" y="2810497"/>
          <a:ext cx="698500" cy="655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98812</xdr:rowOff>
    </xdr:from>
    <xdr:to>
      <xdr:col>3</xdr:col>
      <xdr:colOff>257175</xdr:colOff>
      <xdr:row>17</xdr:row>
      <xdr:rowOff>28962</xdr:rowOff>
    </xdr:to>
    <xdr:sp macro="" textlink="">
      <xdr:nvSpPr>
        <xdr:cNvPr id="60" name="フローチャート : 判断 59"/>
        <xdr:cNvSpPr/>
      </xdr:nvSpPr>
      <xdr:spPr bwMode="auto">
        <a:xfrm>
          <a:off x="35560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13739</xdr:rowOff>
    </xdr:from>
    <xdr:ext cx="762000" cy="259045"/>
    <xdr:sp macro="" textlink="">
      <xdr:nvSpPr>
        <xdr:cNvPr id="61" name="テキスト ボックス 60"/>
        <xdr:cNvSpPr txBox="1"/>
      </xdr:nvSpPr>
      <xdr:spPr>
        <a:xfrm>
          <a:off x="3225800" y="297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61779</xdr:rowOff>
    </xdr:from>
    <xdr:to>
      <xdr:col>2</xdr:col>
      <xdr:colOff>692150</xdr:colOff>
      <xdr:row>16</xdr:row>
      <xdr:rowOff>163379</xdr:rowOff>
    </xdr:to>
    <xdr:sp macro="" textlink="">
      <xdr:nvSpPr>
        <xdr:cNvPr id="62" name="フローチャート : 判断 61"/>
        <xdr:cNvSpPr/>
      </xdr:nvSpPr>
      <xdr:spPr bwMode="auto">
        <a:xfrm>
          <a:off x="2857500" y="28526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148156</xdr:rowOff>
    </xdr:from>
    <xdr:ext cx="762000" cy="259045"/>
    <xdr:sp macro="" textlink="">
      <xdr:nvSpPr>
        <xdr:cNvPr id="63" name="テキスト ボックス 62"/>
        <xdr:cNvSpPr txBox="1"/>
      </xdr:nvSpPr>
      <xdr:spPr>
        <a:xfrm>
          <a:off x="2527300" y="2938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15</xdr:row>
      <xdr:rowOff>108471</xdr:rowOff>
    </xdr:from>
    <xdr:to>
      <xdr:col>5</xdr:col>
      <xdr:colOff>34925</xdr:colOff>
      <xdr:row>16</xdr:row>
      <xdr:rowOff>38621</xdr:rowOff>
    </xdr:to>
    <xdr:sp macro="" textlink="">
      <xdr:nvSpPr>
        <xdr:cNvPr id="69" name="円/楕円 68"/>
        <xdr:cNvSpPr/>
      </xdr:nvSpPr>
      <xdr:spPr bwMode="auto">
        <a:xfrm>
          <a:off x="5600700" y="27278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124998</xdr:rowOff>
    </xdr:from>
    <xdr:ext cx="762000" cy="259045"/>
    <xdr:sp macro="" textlink="">
      <xdr:nvSpPr>
        <xdr:cNvPr id="70" name="人口1人当たり決算額の推移該当値テキスト130"/>
        <xdr:cNvSpPr txBox="1"/>
      </xdr:nvSpPr>
      <xdr:spPr>
        <a:xfrm>
          <a:off x="5740400" y="2572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80,806</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135522</xdr:rowOff>
    </xdr:from>
    <xdr:to>
      <xdr:col>4</xdr:col>
      <xdr:colOff>520700</xdr:colOff>
      <xdr:row>16</xdr:row>
      <xdr:rowOff>65672</xdr:rowOff>
    </xdr:to>
    <xdr:sp macro="" textlink="">
      <xdr:nvSpPr>
        <xdr:cNvPr id="71" name="円/楕円 70"/>
        <xdr:cNvSpPr/>
      </xdr:nvSpPr>
      <xdr:spPr bwMode="auto">
        <a:xfrm>
          <a:off x="4953000" y="27548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75849</xdr:rowOff>
    </xdr:from>
    <xdr:ext cx="736600" cy="259045"/>
    <xdr:sp macro="" textlink="">
      <xdr:nvSpPr>
        <xdr:cNvPr id="72" name="テキスト ボックス 71"/>
        <xdr:cNvSpPr txBox="1"/>
      </xdr:nvSpPr>
      <xdr:spPr>
        <a:xfrm>
          <a:off x="4622800" y="25237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79,386</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168002</xdr:rowOff>
    </xdr:from>
    <xdr:to>
      <xdr:col>3</xdr:col>
      <xdr:colOff>955675</xdr:colOff>
      <xdr:row>16</xdr:row>
      <xdr:rowOff>98152</xdr:rowOff>
    </xdr:to>
    <xdr:sp macro="" textlink="">
      <xdr:nvSpPr>
        <xdr:cNvPr id="73" name="円/楕円 72"/>
        <xdr:cNvSpPr/>
      </xdr:nvSpPr>
      <xdr:spPr bwMode="auto">
        <a:xfrm>
          <a:off x="4254500" y="27873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108329</xdr:rowOff>
    </xdr:from>
    <xdr:ext cx="762000" cy="259045"/>
    <xdr:sp macro="" textlink="">
      <xdr:nvSpPr>
        <xdr:cNvPr id="74" name="テキスト ボックス 73"/>
        <xdr:cNvSpPr txBox="1"/>
      </xdr:nvSpPr>
      <xdr:spPr>
        <a:xfrm>
          <a:off x="3924300" y="2556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77,681</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34461</xdr:rowOff>
    </xdr:from>
    <xdr:to>
      <xdr:col>3</xdr:col>
      <xdr:colOff>257175</xdr:colOff>
      <xdr:row>16</xdr:row>
      <xdr:rowOff>136061</xdr:rowOff>
    </xdr:to>
    <xdr:sp macro="" textlink="">
      <xdr:nvSpPr>
        <xdr:cNvPr id="75" name="円/楕円 74"/>
        <xdr:cNvSpPr/>
      </xdr:nvSpPr>
      <xdr:spPr bwMode="auto">
        <a:xfrm>
          <a:off x="3556000" y="28252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146238</xdr:rowOff>
    </xdr:from>
    <xdr:ext cx="762000" cy="259045"/>
    <xdr:sp macro="" textlink="">
      <xdr:nvSpPr>
        <xdr:cNvPr id="76" name="テキスト ボックス 75"/>
        <xdr:cNvSpPr txBox="1"/>
      </xdr:nvSpPr>
      <xdr:spPr>
        <a:xfrm>
          <a:off x="3225800" y="2594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75,691</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140322</xdr:rowOff>
    </xdr:from>
    <xdr:to>
      <xdr:col>2</xdr:col>
      <xdr:colOff>692150</xdr:colOff>
      <xdr:row>16</xdr:row>
      <xdr:rowOff>70472</xdr:rowOff>
    </xdr:to>
    <xdr:sp macro="" textlink="">
      <xdr:nvSpPr>
        <xdr:cNvPr id="77" name="円/楕円 76"/>
        <xdr:cNvSpPr/>
      </xdr:nvSpPr>
      <xdr:spPr bwMode="auto">
        <a:xfrm>
          <a:off x="2857500" y="27596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80649</xdr:rowOff>
    </xdr:from>
    <xdr:ext cx="762000" cy="259045"/>
    <xdr:sp macro="" textlink="">
      <xdr:nvSpPr>
        <xdr:cNvPr id="78" name="テキスト ボックス 77"/>
        <xdr:cNvSpPr txBox="1"/>
      </xdr:nvSpPr>
      <xdr:spPr>
        <a:xfrm>
          <a:off x="2527300" y="2528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79,134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6" name="テキスト ボックス 95"/>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8" name="テキスト ボックス 97"/>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0" name="テキスト ボックス 99"/>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2" name="テキスト ボックス 101"/>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4" name="テキスト ボックス 103"/>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199858</xdr:rowOff>
    </xdr:from>
    <xdr:to>
      <xdr:col>4</xdr:col>
      <xdr:colOff>1117600</xdr:colOff>
      <xdr:row>37</xdr:row>
      <xdr:rowOff>336136</xdr:rowOff>
    </xdr:to>
    <xdr:cxnSp macro="">
      <xdr:nvCxnSpPr>
        <xdr:cNvPr id="108" name="直線コネクタ 107"/>
        <xdr:cNvCxnSpPr/>
      </xdr:nvCxnSpPr>
      <xdr:spPr bwMode="auto">
        <a:xfrm flipV="1">
          <a:off x="5651500" y="6124408"/>
          <a:ext cx="0" cy="133642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308213</xdr:rowOff>
    </xdr:from>
    <xdr:ext cx="762000" cy="259045"/>
    <xdr:sp macro="" textlink="">
      <xdr:nvSpPr>
        <xdr:cNvPr id="109" name="人口1人当たり決算額の推移最小値テキスト445"/>
        <xdr:cNvSpPr txBox="1"/>
      </xdr:nvSpPr>
      <xdr:spPr>
        <a:xfrm>
          <a:off x="5740400" y="743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-5,404</a:t>
          </a:r>
          <a:endParaRPr kumimoji="1" lang="ja-JP" altLang="en-US" sz="1000" b="1">
            <a:latin typeface="ＭＳ Ｐゴシック"/>
          </a:endParaRPr>
        </a:p>
      </xdr:txBody>
    </xdr:sp>
    <xdr:clientData/>
  </xdr:oneCellAnchor>
  <xdr:twoCellAnchor>
    <xdr:from>
      <xdr:col>4</xdr:col>
      <xdr:colOff>1028700</xdr:colOff>
      <xdr:row>37</xdr:row>
      <xdr:rowOff>336136</xdr:rowOff>
    </xdr:from>
    <xdr:to>
      <xdr:col>5</xdr:col>
      <xdr:colOff>73025</xdr:colOff>
      <xdr:row>37</xdr:row>
      <xdr:rowOff>336136</xdr:rowOff>
    </xdr:to>
    <xdr:cxnSp macro="">
      <xdr:nvCxnSpPr>
        <xdr:cNvPr id="110" name="直線コネクタ 109"/>
        <xdr:cNvCxnSpPr/>
      </xdr:nvCxnSpPr>
      <xdr:spPr bwMode="auto">
        <a:xfrm>
          <a:off x="5562600" y="74608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114785</xdr:rowOff>
    </xdr:from>
    <xdr:ext cx="762000" cy="259045"/>
    <xdr:sp macro="" textlink="">
      <xdr:nvSpPr>
        <xdr:cNvPr id="111" name="人口1人当たり決算額の推移最大値テキスト445"/>
        <xdr:cNvSpPr txBox="1"/>
      </xdr:nvSpPr>
      <xdr:spPr>
        <a:xfrm>
          <a:off x="5740400" y="586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35,519</a:t>
          </a:r>
          <a:endParaRPr kumimoji="1" lang="ja-JP" altLang="en-US" sz="1000" b="1">
            <a:latin typeface="ＭＳ Ｐゴシック"/>
          </a:endParaRPr>
        </a:p>
      </xdr:txBody>
    </xdr:sp>
    <xdr:clientData/>
  </xdr:oneCellAnchor>
  <xdr:twoCellAnchor>
    <xdr:from>
      <xdr:col>4</xdr:col>
      <xdr:colOff>1028700</xdr:colOff>
      <xdr:row>33</xdr:row>
      <xdr:rowOff>199858</xdr:rowOff>
    </xdr:from>
    <xdr:to>
      <xdr:col>5</xdr:col>
      <xdr:colOff>73025</xdr:colOff>
      <xdr:row>33</xdr:row>
      <xdr:rowOff>199858</xdr:rowOff>
    </xdr:to>
    <xdr:cxnSp macro="">
      <xdr:nvCxnSpPr>
        <xdr:cNvPr id="112" name="直線コネクタ 111"/>
        <xdr:cNvCxnSpPr/>
      </xdr:nvCxnSpPr>
      <xdr:spPr bwMode="auto">
        <a:xfrm>
          <a:off x="5562600" y="61244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222522</xdr:rowOff>
    </xdr:from>
    <xdr:to>
      <xdr:col>4</xdr:col>
      <xdr:colOff>1117600</xdr:colOff>
      <xdr:row>34</xdr:row>
      <xdr:rowOff>298124</xdr:rowOff>
    </xdr:to>
    <xdr:cxnSp macro="">
      <xdr:nvCxnSpPr>
        <xdr:cNvPr id="113" name="直線コネクタ 112"/>
        <xdr:cNvCxnSpPr/>
      </xdr:nvCxnSpPr>
      <xdr:spPr bwMode="auto">
        <a:xfrm>
          <a:off x="5003800" y="6489972"/>
          <a:ext cx="647700" cy="756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116596</xdr:rowOff>
    </xdr:from>
    <xdr:ext cx="762000" cy="259045"/>
    <xdr:sp macro="" textlink="">
      <xdr:nvSpPr>
        <xdr:cNvPr id="114" name="人口1人当たり決算額の推移平均値テキスト445"/>
        <xdr:cNvSpPr txBox="1"/>
      </xdr:nvSpPr>
      <xdr:spPr>
        <a:xfrm>
          <a:off x="5740400" y="67269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14,658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144519</xdr:rowOff>
    </xdr:from>
    <xdr:to>
      <xdr:col>5</xdr:col>
      <xdr:colOff>34925</xdr:colOff>
      <xdr:row>35</xdr:row>
      <xdr:rowOff>246119</xdr:rowOff>
    </xdr:to>
    <xdr:sp macro="" textlink="">
      <xdr:nvSpPr>
        <xdr:cNvPr id="115" name="フローチャート : 判断 114"/>
        <xdr:cNvSpPr/>
      </xdr:nvSpPr>
      <xdr:spPr bwMode="auto">
        <a:xfrm>
          <a:off x="56007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222522</xdr:rowOff>
    </xdr:from>
    <xdr:to>
      <xdr:col>4</xdr:col>
      <xdr:colOff>469900</xdr:colOff>
      <xdr:row>34</xdr:row>
      <xdr:rowOff>231176</xdr:rowOff>
    </xdr:to>
    <xdr:cxnSp macro="">
      <xdr:nvCxnSpPr>
        <xdr:cNvPr id="116" name="直線コネクタ 115"/>
        <xdr:cNvCxnSpPr/>
      </xdr:nvCxnSpPr>
      <xdr:spPr bwMode="auto">
        <a:xfrm flipV="1">
          <a:off x="4305300" y="6489972"/>
          <a:ext cx="698500" cy="86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134917</xdr:rowOff>
    </xdr:from>
    <xdr:to>
      <xdr:col>4</xdr:col>
      <xdr:colOff>520700</xdr:colOff>
      <xdr:row>35</xdr:row>
      <xdr:rowOff>236517</xdr:rowOff>
    </xdr:to>
    <xdr:sp macro="" textlink="">
      <xdr:nvSpPr>
        <xdr:cNvPr id="117" name="フローチャート : 判断 116"/>
        <xdr:cNvSpPr/>
      </xdr:nvSpPr>
      <xdr:spPr bwMode="auto">
        <a:xfrm>
          <a:off x="49530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221294</xdr:rowOff>
    </xdr:from>
    <xdr:ext cx="736600" cy="259045"/>
    <xdr:sp macro="" textlink="">
      <xdr:nvSpPr>
        <xdr:cNvPr id="118" name="テキスト ボックス 117"/>
        <xdr:cNvSpPr txBox="1"/>
      </xdr:nvSpPr>
      <xdr:spPr>
        <a:xfrm>
          <a:off x="4622800" y="6831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14,952</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65931</xdr:rowOff>
    </xdr:from>
    <xdr:to>
      <xdr:col>3</xdr:col>
      <xdr:colOff>904875</xdr:colOff>
      <xdr:row>34</xdr:row>
      <xdr:rowOff>231176</xdr:rowOff>
    </xdr:to>
    <xdr:cxnSp macro="">
      <xdr:nvCxnSpPr>
        <xdr:cNvPr id="119" name="直線コネクタ 118"/>
        <xdr:cNvCxnSpPr/>
      </xdr:nvCxnSpPr>
      <xdr:spPr bwMode="auto">
        <a:xfrm>
          <a:off x="3606800" y="6333381"/>
          <a:ext cx="698500" cy="1652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103404</xdr:rowOff>
    </xdr:from>
    <xdr:to>
      <xdr:col>3</xdr:col>
      <xdr:colOff>955675</xdr:colOff>
      <xdr:row>35</xdr:row>
      <xdr:rowOff>205004</xdr:rowOff>
    </xdr:to>
    <xdr:sp macro="" textlink="">
      <xdr:nvSpPr>
        <xdr:cNvPr id="120" name="フローチャート : 判断 119"/>
        <xdr:cNvSpPr/>
      </xdr:nvSpPr>
      <xdr:spPr bwMode="auto">
        <a:xfrm>
          <a:off x="4254500" y="671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189781</xdr:rowOff>
    </xdr:from>
    <xdr:ext cx="762000" cy="259045"/>
    <xdr:sp macro="" textlink="">
      <xdr:nvSpPr>
        <xdr:cNvPr id="121" name="テキスト ボックス 120"/>
        <xdr:cNvSpPr txBox="1"/>
      </xdr:nvSpPr>
      <xdr:spPr>
        <a:xfrm>
          <a:off x="3924300" y="680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288359</xdr:rowOff>
    </xdr:from>
    <xdr:to>
      <xdr:col>3</xdr:col>
      <xdr:colOff>206375</xdr:colOff>
      <xdr:row>34</xdr:row>
      <xdr:rowOff>65931</xdr:rowOff>
    </xdr:to>
    <xdr:cxnSp macro="">
      <xdr:nvCxnSpPr>
        <xdr:cNvPr id="122" name="直線コネクタ 121"/>
        <xdr:cNvCxnSpPr/>
      </xdr:nvCxnSpPr>
      <xdr:spPr bwMode="auto">
        <a:xfrm>
          <a:off x="2908300" y="6212909"/>
          <a:ext cx="698500" cy="1204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38743</xdr:rowOff>
    </xdr:from>
    <xdr:to>
      <xdr:col>3</xdr:col>
      <xdr:colOff>257175</xdr:colOff>
      <xdr:row>35</xdr:row>
      <xdr:rowOff>140343</xdr:rowOff>
    </xdr:to>
    <xdr:sp macro="" textlink="">
      <xdr:nvSpPr>
        <xdr:cNvPr id="123" name="フローチャート : 判断 122"/>
        <xdr:cNvSpPr/>
      </xdr:nvSpPr>
      <xdr:spPr bwMode="auto">
        <a:xfrm>
          <a:off x="3556000" y="66490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125120</xdr:rowOff>
    </xdr:from>
    <xdr:ext cx="762000" cy="259045"/>
    <xdr:sp macro="" textlink="">
      <xdr:nvSpPr>
        <xdr:cNvPr id="124" name="テキスト ボックス 123"/>
        <xdr:cNvSpPr txBox="1"/>
      </xdr:nvSpPr>
      <xdr:spPr>
        <a:xfrm>
          <a:off x="3225800" y="6735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332069</xdr:rowOff>
    </xdr:from>
    <xdr:to>
      <xdr:col>2</xdr:col>
      <xdr:colOff>692150</xdr:colOff>
      <xdr:row>35</xdr:row>
      <xdr:rowOff>90769</xdr:rowOff>
    </xdr:to>
    <xdr:sp macro="" textlink="">
      <xdr:nvSpPr>
        <xdr:cNvPr id="125" name="フローチャート : 判断 124"/>
        <xdr:cNvSpPr/>
      </xdr:nvSpPr>
      <xdr:spPr bwMode="auto">
        <a:xfrm>
          <a:off x="2857500" y="65995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75546</xdr:rowOff>
    </xdr:from>
    <xdr:ext cx="762000" cy="259045"/>
    <xdr:sp macro="" textlink="">
      <xdr:nvSpPr>
        <xdr:cNvPr id="126" name="テキスト ボックス 125"/>
        <xdr:cNvSpPr txBox="1"/>
      </xdr:nvSpPr>
      <xdr:spPr>
        <a:xfrm>
          <a:off x="2527300" y="6685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34</xdr:row>
      <xdr:rowOff>247324</xdr:rowOff>
    </xdr:from>
    <xdr:to>
      <xdr:col>5</xdr:col>
      <xdr:colOff>34925</xdr:colOff>
      <xdr:row>35</xdr:row>
      <xdr:rowOff>6024</xdr:rowOff>
    </xdr:to>
    <xdr:sp macro="" textlink="">
      <xdr:nvSpPr>
        <xdr:cNvPr id="132" name="円/楕円 131"/>
        <xdr:cNvSpPr/>
      </xdr:nvSpPr>
      <xdr:spPr bwMode="auto">
        <a:xfrm>
          <a:off x="5600700" y="65147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92400</xdr:rowOff>
    </xdr:from>
    <xdr:ext cx="762000" cy="259045"/>
    <xdr:sp macro="" textlink="">
      <xdr:nvSpPr>
        <xdr:cNvPr id="133" name="人口1人当たり決算額の推移該当値テキスト445"/>
        <xdr:cNvSpPr txBox="1"/>
      </xdr:nvSpPr>
      <xdr:spPr>
        <a:xfrm>
          <a:off x="5740400" y="6359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22,010</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171722</xdr:rowOff>
    </xdr:from>
    <xdr:to>
      <xdr:col>4</xdr:col>
      <xdr:colOff>520700</xdr:colOff>
      <xdr:row>34</xdr:row>
      <xdr:rowOff>273322</xdr:rowOff>
    </xdr:to>
    <xdr:sp macro="" textlink="">
      <xdr:nvSpPr>
        <xdr:cNvPr id="134" name="円/楕円 133"/>
        <xdr:cNvSpPr/>
      </xdr:nvSpPr>
      <xdr:spPr bwMode="auto">
        <a:xfrm>
          <a:off x="4953000" y="64391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283499</xdr:rowOff>
    </xdr:from>
    <xdr:ext cx="736600" cy="259045"/>
    <xdr:sp macro="" textlink="">
      <xdr:nvSpPr>
        <xdr:cNvPr id="135" name="テキスト ボックス 134"/>
        <xdr:cNvSpPr txBox="1"/>
      </xdr:nvSpPr>
      <xdr:spPr>
        <a:xfrm>
          <a:off x="4622800" y="6208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24,325</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180376</xdr:rowOff>
    </xdr:from>
    <xdr:to>
      <xdr:col>3</xdr:col>
      <xdr:colOff>955675</xdr:colOff>
      <xdr:row>34</xdr:row>
      <xdr:rowOff>281977</xdr:rowOff>
    </xdr:to>
    <xdr:sp macro="" textlink="">
      <xdr:nvSpPr>
        <xdr:cNvPr id="136" name="円/楕円 135"/>
        <xdr:cNvSpPr/>
      </xdr:nvSpPr>
      <xdr:spPr bwMode="auto">
        <a:xfrm>
          <a:off x="4254500" y="6447826"/>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292153</xdr:rowOff>
    </xdr:from>
    <xdr:ext cx="762000" cy="259045"/>
    <xdr:sp macro="" textlink="">
      <xdr:nvSpPr>
        <xdr:cNvPr id="137" name="テキスト ボックス 136"/>
        <xdr:cNvSpPr txBox="1"/>
      </xdr:nvSpPr>
      <xdr:spPr>
        <a:xfrm>
          <a:off x="3924300" y="621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24,060</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15131</xdr:rowOff>
    </xdr:from>
    <xdr:to>
      <xdr:col>3</xdr:col>
      <xdr:colOff>257175</xdr:colOff>
      <xdr:row>34</xdr:row>
      <xdr:rowOff>116731</xdr:rowOff>
    </xdr:to>
    <xdr:sp macro="" textlink="">
      <xdr:nvSpPr>
        <xdr:cNvPr id="138" name="円/楕円 137"/>
        <xdr:cNvSpPr/>
      </xdr:nvSpPr>
      <xdr:spPr bwMode="auto">
        <a:xfrm>
          <a:off x="3556000" y="62825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126908</xdr:rowOff>
    </xdr:from>
    <xdr:ext cx="762000" cy="259045"/>
    <xdr:sp macro="" textlink="">
      <xdr:nvSpPr>
        <xdr:cNvPr id="139" name="テキスト ボックス 138"/>
        <xdr:cNvSpPr txBox="1"/>
      </xdr:nvSpPr>
      <xdr:spPr>
        <a:xfrm>
          <a:off x="3225800" y="6051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29,120</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237559</xdr:rowOff>
    </xdr:from>
    <xdr:to>
      <xdr:col>2</xdr:col>
      <xdr:colOff>692150</xdr:colOff>
      <xdr:row>33</xdr:row>
      <xdr:rowOff>339159</xdr:rowOff>
    </xdr:to>
    <xdr:sp macro="" textlink="">
      <xdr:nvSpPr>
        <xdr:cNvPr id="140" name="円/楕円 139"/>
        <xdr:cNvSpPr/>
      </xdr:nvSpPr>
      <xdr:spPr bwMode="auto">
        <a:xfrm>
          <a:off x="2857500" y="61621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6436</xdr:rowOff>
    </xdr:from>
    <xdr:ext cx="762000" cy="259045"/>
    <xdr:sp macro="" textlink="">
      <xdr:nvSpPr>
        <xdr:cNvPr id="141" name="テキスト ボックス 140"/>
        <xdr:cNvSpPr txBox="1"/>
      </xdr:nvSpPr>
      <xdr:spPr>
        <a:xfrm>
          <a:off x="2527300" y="5930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32,809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秋田県大館市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74,705
74,434
913.22
37,171,442
35,838,874
1,216,925
22,080,513
30,623,097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9.4
74.2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82,196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40305</xdr:rowOff>
    </xdr:from>
    <xdr:to>
      <xdr:col>6</xdr:col>
      <xdr:colOff>510540</xdr:colOff>
      <xdr:row>39</xdr:row>
      <xdr:rowOff>3180</xdr:rowOff>
    </xdr:to>
    <xdr:cxnSp macro="">
      <xdr:nvCxnSpPr>
        <xdr:cNvPr id="54" name="直線コネクタ 53"/>
        <xdr:cNvCxnSpPr/>
      </xdr:nvCxnSpPr>
      <xdr:spPr>
        <a:xfrm flipV="1">
          <a:off x="4633595" y="5355255"/>
          <a:ext cx="1270" cy="1334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7007</xdr:rowOff>
    </xdr:from>
    <xdr:ext cx="534377" cy="259045"/>
    <xdr:sp macro="" textlink="">
      <xdr:nvSpPr>
        <xdr:cNvPr id="55" name="人件費最小値テキスト"/>
        <xdr:cNvSpPr txBox="1"/>
      </xdr:nvSpPr>
      <xdr:spPr>
        <a:xfrm>
          <a:off x="4686300" y="669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38,472</a:t>
          </a:r>
          <a:endParaRPr kumimoji="1" lang="ja-JP" altLang="en-US" sz="1000" b="1">
            <a:latin typeface="ＭＳ Ｐゴシック"/>
          </a:endParaRPr>
        </a:p>
      </xdr:txBody>
    </xdr:sp>
    <xdr:clientData/>
  </xdr:oneCellAnchor>
  <xdr:twoCellAnchor>
    <xdr:from>
      <xdr:col>6</xdr:col>
      <xdr:colOff>422275</xdr:colOff>
      <xdr:row>39</xdr:row>
      <xdr:rowOff>3180</xdr:rowOff>
    </xdr:from>
    <xdr:to>
      <xdr:col>6</xdr:col>
      <xdr:colOff>600075</xdr:colOff>
      <xdr:row>39</xdr:row>
      <xdr:rowOff>3180</xdr:rowOff>
    </xdr:to>
    <xdr:cxnSp macro="">
      <xdr:nvCxnSpPr>
        <xdr:cNvPr id="56" name="直線コネクタ 55"/>
        <xdr:cNvCxnSpPr/>
      </xdr:nvCxnSpPr>
      <xdr:spPr>
        <a:xfrm>
          <a:off x="4546600" y="6689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158432</xdr:rowOff>
    </xdr:from>
    <xdr:ext cx="534377" cy="259045"/>
    <xdr:sp macro="" textlink="">
      <xdr:nvSpPr>
        <xdr:cNvPr id="57" name="人件費最大値テキスト"/>
        <xdr:cNvSpPr txBox="1"/>
      </xdr:nvSpPr>
      <xdr:spPr>
        <a:xfrm>
          <a:off x="4686300" y="5130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96,848</a:t>
          </a:r>
          <a:endParaRPr kumimoji="1" lang="ja-JP" altLang="en-US" sz="1000" b="1">
            <a:latin typeface="ＭＳ Ｐゴシック"/>
          </a:endParaRPr>
        </a:p>
      </xdr:txBody>
    </xdr:sp>
    <xdr:clientData/>
  </xdr:oneCellAnchor>
  <xdr:twoCellAnchor>
    <xdr:from>
      <xdr:col>6</xdr:col>
      <xdr:colOff>422275</xdr:colOff>
      <xdr:row>31</xdr:row>
      <xdr:rowOff>40305</xdr:rowOff>
    </xdr:from>
    <xdr:to>
      <xdr:col>6</xdr:col>
      <xdr:colOff>600075</xdr:colOff>
      <xdr:row>31</xdr:row>
      <xdr:rowOff>40305</xdr:rowOff>
    </xdr:to>
    <xdr:cxnSp macro="">
      <xdr:nvCxnSpPr>
        <xdr:cNvPr id="58" name="直線コネクタ 57"/>
        <xdr:cNvCxnSpPr/>
      </xdr:nvCxnSpPr>
      <xdr:spPr>
        <a:xfrm>
          <a:off x="4546600" y="535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148272</xdr:rowOff>
    </xdr:from>
    <xdr:to>
      <xdr:col>6</xdr:col>
      <xdr:colOff>511175</xdr:colOff>
      <xdr:row>34</xdr:row>
      <xdr:rowOff>12781</xdr:rowOff>
    </xdr:to>
    <xdr:cxnSp macro="">
      <xdr:nvCxnSpPr>
        <xdr:cNvPr id="59" name="直線コネクタ 58"/>
        <xdr:cNvCxnSpPr/>
      </xdr:nvCxnSpPr>
      <xdr:spPr>
        <a:xfrm flipV="1">
          <a:off x="3797300" y="5806122"/>
          <a:ext cx="838200" cy="35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77591</xdr:rowOff>
    </xdr:from>
    <xdr:ext cx="534377" cy="259045"/>
    <xdr:sp macro="" textlink="">
      <xdr:nvSpPr>
        <xdr:cNvPr id="60" name="人件費平均値テキスト"/>
        <xdr:cNvSpPr txBox="1"/>
      </xdr:nvSpPr>
      <xdr:spPr>
        <a:xfrm>
          <a:off x="4686300" y="6078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62,051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99164</xdr:rowOff>
    </xdr:from>
    <xdr:to>
      <xdr:col>6</xdr:col>
      <xdr:colOff>561975</xdr:colOff>
      <xdr:row>36</xdr:row>
      <xdr:rowOff>29314</xdr:rowOff>
    </xdr:to>
    <xdr:sp macro="" textlink="">
      <xdr:nvSpPr>
        <xdr:cNvPr id="61" name="フローチャート : 判断 60"/>
        <xdr:cNvSpPr/>
      </xdr:nvSpPr>
      <xdr:spPr>
        <a:xfrm>
          <a:off x="45847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12781</xdr:rowOff>
    </xdr:from>
    <xdr:to>
      <xdr:col>5</xdr:col>
      <xdr:colOff>358775</xdr:colOff>
      <xdr:row>34</xdr:row>
      <xdr:rowOff>48283</xdr:rowOff>
    </xdr:to>
    <xdr:cxnSp macro="">
      <xdr:nvCxnSpPr>
        <xdr:cNvPr id="62" name="直線コネクタ 61"/>
        <xdr:cNvCxnSpPr/>
      </xdr:nvCxnSpPr>
      <xdr:spPr>
        <a:xfrm flipV="1">
          <a:off x="2908300" y="5842081"/>
          <a:ext cx="889000" cy="35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90820</xdr:rowOff>
    </xdr:from>
    <xdr:to>
      <xdr:col>5</xdr:col>
      <xdr:colOff>409575</xdr:colOff>
      <xdr:row>36</xdr:row>
      <xdr:rowOff>20970</xdr:rowOff>
    </xdr:to>
    <xdr:sp macro="" textlink="">
      <xdr:nvSpPr>
        <xdr:cNvPr id="63" name="フローチャート : 判断 62"/>
        <xdr:cNvSpPr/>
      </xdr:nvSpPr>
      <xdr:spPr>
        <a:xfrm>
          <a:off x="37465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12097</xdr:rowOff>
    </xdr:from>
    <xdr:ext cx="534377" cy="259045"/>
    <xdr:sp macro="" textlink="">
      <xdr:nvSpPr>
        <xdr:cNvPr id="64" name="テキスト ボックス 63"/>
        <xdr:cNvSpPr txBox="1"/>
      </xdr:nvSpPr>
      <xdr:spPr>
        <a:xfrm>
          <a:off x="3530111" y="6184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62,416</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48283</xdr:rowOff>
    </xdr:from>
    <xdr:to>
      <xdr:col>4</xdr:col>
      <xdr:colOff>155575</xdr:colOff>
      <xdr:row>34</xdr:row>
      <xdr:rowOff>90940</xdr:rowOff>
    </xdr:to>
    <xdr:cxnSp macro="">
      <xdr:nvCxnSpPr>
        <xdr:cNvPr id="65" name="直線コネクタ 64"/>
        <xdr:cNvCxnSpPr/>
      </xdr:nvCxnSpPr>
      <xdr:spPr>
        <a:xfrm flipV="1">
          <a:off x="2019300" y="5877583"/>
          <a:ext cx="889000" cy="4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29144</xdr:rowOff>
    </xdr:from>
    <xdr:to>
      <xdr:col>4</xdr:col>
      <xdr:colOff>206375</xdr:colOff>
      <xdr:row>35</xdr:row>
      <xdr:rowOff>130744</xdr:rowOff>
    </xdr:to>
    <xdr:sp macro="" textlink="">
      <xdr:nvSpPr>
        <xdr:cNvPr id="66" name="フローチャート : 判断 65"/>
        <xdr:cNvSpPr/>
      </xdr:nvSpPr>
      <xdr:spPr>
        <a:xfrm>
          <a:off x="2857500" y="602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121871</xdr:rowOff>
    </xdr:from>
    <xdr:ext cx="534377" cy="259045"/>
    <xdr:sp macro="" textlink="">
      <xdr:nvSpPr>
        <xdr:cNvPr id="67" name="テキスト ボックス 66"/>
        <xdr:cNvSpPr txBox="1"/>
      </xdr:nvSpPr>
      <xdr:spPr>
        <a:xfrm>
          <a:off x="2641111" y="6122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33767</xdr:rowOff>
    </xdr:from>
    <xdr:to>
      <xdr:col>2</xdr:col>
      <xdr:colOff>638175</xdr:colOff>
      <xdr:row>34</xdr:row>
      <xdr:rowOff>90940</xdr:rowOff>
    </xdr:to>
    <xdr:cxnSp macro="">
      <xdr:nvCxnSpPr>
        <xdr:cNvPr id="68" name="直線コネクタ 67"/>
        <xdr:cNvCxnSpPr/>
      </xdr:nvCxnSpPr>
      <xdr:spPr>
        <a:xfrm>
          <a:off x="1130300" y="5863067"/>
          <a:ext cx="889000" cy="57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37762</xdr:rowOff>
    </xdr:from>
    <xdr:to>
      <xdr:col>3</xdr:col>
      <xdr:colOff>3175</xdr:colOff>
      <xdr:row>35</xdr:row>
      <xdr:rowOff>139362</xdr:rowOff>
    </xdr:to>
    <xdr:sp macro="" textlink="">
      <xdr:nvSpPr>
        <xdr:cNvPr id="69" name="フローチャート : 判断 68"/>
        <xdr:cNvSpPr/>
      </xdr:nvSpPr>
      <xdr:spPr>
        <a:xfrm>
          <a:off x="1968500" y="603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130489</xdr:rowOff>
    </xdr:from>
    <xdr:ext cx="534377" cy="259045"/>
    <xdr:sp macro="" textlink="">
      <xdr:nvSpPr>
        <xdr:cNvPr id="70" name="テキスト ボックス 69"/>
        <xdr:cNvSpPr txBox="1"/>
      </xdr:nvSpPr>
      <xdr:spPr>
        <a:xfrm>
          <a:off x="1752111" y="6131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162532</xdr:rowOff>
    </xdr:from>
    <xdr:to>
      <xdr:col>1</xdr:col>
      <xdr:colOff>485775</xdr:colOff>
      <xdr:row>35</xdr:row>
      <xdr:rowOff>92682</xdr:rowOff>
    </xdr:to>
    <xdr:sp macro="" textlink="">
      <xdr:nvSpPr>
        <xdr:cNvPr id="71" name="フローチャート : 判断 70"/>
        <xdr:cNvSpPr/>
      </xdr:nvSpPr>
      <xdr:spPr>
        <a:xfrm>
          <a:off x="1079500" y="599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83809</xdr:rowOff>
    </xdr:from>
    <xdr:ext cx="534377" cy="259045"/>
    <xdr:sp macro="" textlink="">
      <xdr:nvSpPr>
        <xdr:cNvPr id="72" name="テキスト ボックス 71"/>
        <xdr:cNvSpPr txBox="1"/>
      </xdr:nvSpPr>
      <xdr:spPr>
        <a:xfrm>
          <a:off x="863111" y="608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97472</xdr:rowOff>
    </xdr:from>
    <xdr:to>
      <xdr:col>6</xdr:col>
      <xdr:colOff>561975</xdr:colOff>
      <xdr:row>34</xdr:row>
      <xdr:rowOff>27622</xdr:rowOff>
    </xdr:to>
    <xdr:sp macro="" textlink="">
      <xdr:nvSpPr>
        <xdr:cNvPr id="78" name="円/楕円 77"/>
        <xdr:cNvSpPr/>
      </xdr:nvSpPr>
      <xdr:spPr>
        <a:xfrm>
          <a:off x="4584700" y="5755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120349</xdr:rowOff>
    </xdr:from>
    <xdr:ext cx="534377" cy="259045"/>
    <xdr:sp macro="" textlink="">
      <xdr:nvSpPr>
        <xdr:cNvPr id="79" name="人件費該当値テキスト"/>
        <xdr:cNvSpPr txBox="1"/>
      </xdr:nvSpPr>
      <xdr:spPr>
        <a:xfrm>
          <a:off x="4686300" y="560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77,125</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133431</xdr:rowOff>
    </xdr:from>
    <xdr:to>
      <xdr:col>5</xdr:col>
      <xdr:colOff>409575</xdr:colOff>
      <xdr:row>34</xdr:row>
      <xdr:rowOff>63581</xdr:rowOff>
    </xdr:to>
    <xdr:sp macro="" textlink="">
      <xdr:nvSpPr>
        <xdr:cNvPr id="80" name="円/楕円 79"/>
        <xdr:cNvSpPr/>
      </xdr:nvSpPr>
      <xdr:spPr>
        <a:xfrm>
          <a:off x="3746500" y="579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80108</xdr:rowOff>
    </xdr:from>
    <xdr:ext cx="534377" cy="259045"/>
    <xdr:sp macro="" textlink="">
      <xdr:nvSpPr>
        <xdr:cNvPr id="81" name="テキスト ボックス 80"/>
        <xdr:cNvSpPr txBox="1"/>
      </xdr:nvSpPr>
      <xdr:spPr>
        <a:xfrm>
          <a:off x="3530111" y="5566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75,552</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168933</xdr:rowOff>
    </xdr:from>
    <xdr:to>
      <xdr:col>4</xdr:col>
      <xdr:colOff>206375</xdr:colOff>
      <xdr:row>34</xdr:row>
      <xdr:rowOff>99083</xdr:rowOff>
    </xdr:to>
    <xdr:sp macro="" textlink="">
      <xdr:nvSpPr>
        <xdr:cNvPr id="82" name="円/楕円 81"/>
        <xdr:cNvSpPr/>
      </xdr:nvSpPr>
      <xdr:spPr>
        <a:xfrm>
          <a:off x="2857500" y="5826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115610</xdr:rowOff>
    </xdr:from>
    <xdr:ext cx="534377" cy="259045"/>
    <xdr:sp macro="" textlink="">
      <xdr:nvSpPr>
        <xdr:cNvPr id="83" name="テキスト ボックス 82"/>
        <xdr:cNvSpPr txBox="1"/>
      </xdr:nvSpPr>
      <xdr:spPr>
        <a:xfrm>
          <a:off x="2641111" y="5602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73,999</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40140</xdr:rowOff>
    </xdr:from>
    <xdr:to>
      <xdr:col>3</xdr:col>
      <xdr:colOff>3175</xdr:colOff>
      <xdr:row>34</xdr:row>
      <xdr:rowOff>141740</xdr:rowOff>
    </xdr:to>
    <xdr:sp macro="" textlink="">
      <xdr:nvSpPr>
        <xdr:cNvPr id="84" name="円/楕円 83"/>
        <xdr:cNvSpPr/>
      </xdr:nvSpPr>
      <xdr:spPr>
        <a:xfrm>
          <a:off x="1968500" y="586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158267</xdr:rowOff>
    </xdr:from>
    <xdr:ext cx="534377" cy="259045"/>
    <xdr:sp macro="" textlink="">
      <xdr:nvSpPr>
        <xdr:cNvPr id="85" name="テキスト ボックス 84"/>
        <xdr:cNvSpPr txBox="1"/>
      </xdr:nvSpPr>
      <xdr:spPr>
        <a:xfrm>
          <a:off x="1752111" y="5644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72,133</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154417</xdr:rowOff>
    </xdr:from>
    <xdr:to>
      <xdr:col>1</xdr:col>
      <xdr:colOff>485775</xdr:colOff>
      <xdr:row>34</xdr:row>
      <xdr:rowOff>84567</xdr:rowOff>
    </xdr:to>
    <xdr:sp macro="" textlink="">
      <xdr:nvSpPr>
        <xdr:cNvPr id="86" name="円/楕円 85"/>
        <xdr:cNvSpPr/>
      </xdr:nvSpPr>
      <xdr:spPr>
        <a:xfrm>
          <a:off x="1079500" y="5812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101094</xdr:rowOff>
    </xdr:from>
    <xdr:ext cx="534377" cy="259045"/>
    <xdr:sp macro="" textlink="">
      <xdr:nvSpPr>
        <xdr:cNvPr id="87" name="テキスト ボックス 86"/>
        <xdr:cNvSpPr txBox="1"/>
      </xdr:nvSpPr>
      <xdr:spPr>
        <a:xfrm>
          <a:off x="863111" y="5587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74,634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25/93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64,169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98" name="直線コネクタ 97"/>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99" name="テキスト ボックス 98"/>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0" name="直線コネクタ 99"/>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1" name="テキスト ボックス 100"/>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2" name="直線コネクタ 101"/>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3" name="テキスト ボックス 102"/>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4" name="直線コネクタ 103"/>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6" name="直線コネクタ 105"/>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7" name="テキスト ボックス 106"/>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8" name="直線コネクタ 107"/>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9" name="テキスト ボックス 108"/>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167103</xdr:rowOff>
    </xdr:from>
    <xdr:to>
      <xdr:col>6</xdr:col>
      <xdr:colOff>510540</xdr:colOff>
      <xdr:row>59</xdr:row>
      <xdr:rowOff>40780</xdr:rowOff>
    </xdr:to>
    <xdr:cxnSp macro="">
      <xdr:nvCxnSpPr>
        <xdr:cNvPr id="113" name="直線コネクタ 112"/>
        <xdr:cNvCxnSpPr/>
      </xdr:nvCxnSpPr>
      <xdr:spPr>
        <a:xfrm flipV="1">
          <a:off x="4633595" y="8739603"/>
          <a:ext cx="1270" cy="1416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44607</xdr:rowOff>
    </xdr:from>
    <xdr:ext cx="534377" cy="259045"/>
    <xdr:sp macro="" textlink="">
      <xdr:nvSpPr>
        <xdr:cNvPr id="114" name="物件費最小値テキスト"/>
        <xdr:cNvSpPr txBox="1"/>
      </xdr:nvSpPr>
      <xdr:spPr>
        <a:xfrm>
          <a:off x="4686300" y="10160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35,581</a:t>
          </a:r>
          <a:endParaRPr kumimoji="1" lang="ja-JP" altLang="en-US" sz="1000" b="1">
            <a:latin typeface="ＭＳ Ｐゴシック"/>
          </a:endParaRPr>
        </a:p>
      </xdr:txBody>
    </xdr:sp>
    <xdr:clientData/>
  </xdr:oneCellAnchor>
  <xdr:twoCellAnchor>
    <xdr:from>
      <xdr:col>6</xdr:col>
      <xdr:colOff>422275</xdr:colOff>
      <xdr:row>59</xdr:row>
      <xdr:rowOff>40780</xdr:rowOff>
    </xdr:from>
    <xdr:to>
      <xdr:col>6</xdr:col>
      <xdr:colOff>600075</xdr:colOff>
      <xdr:row>59</xdr:row>
      <xdr:rowOff>40780</xdr:rowOff>
    </xdr:to>
    <xdr:cxnSp macro="">
      <xdr:nvCxnSpPr>
        <xdr:cNvPr id="115" name="直線コネクタ 114"/>
        <xdr:cNvCxnSpPr/>
      </xdr:nvCxnSpPr>
      <xdr:spPr>
        <a:xfrm>
          <a:off x="4546600" y="1015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113780</xdr:rowOff>
    </xdr:from>
    <xdr:ext cx="599010" cy="259045"/>
    <xdr:sp macro="" textlink="">
      <xdr:nvSpPr>
        <xdr:cNvPr id="116" name="物件費最大値テキスト"/>
        <xdr:cNvSpPr txBox="1"/>
      </xdr:nvSpPr>
      <xdr:spPr>
        <a:xfrm>
          <a:off x="4686300" y="8514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903,218</a:t>
          </a:r>
          <a:endParaRPr kumimoji="1" lang="ja-JP" altLang="en-US" sz="1000" b="1">
            <a:latin typeface="ＭＳ Ｐゴシック"/>
          </a:endParaRPr>
        </a:p>
      </xdr:txBody>
    </xdr:sp>
    <xdr:clientData/>
  </xdr:oneCellAnchor>
  <xdr:twoCellAnchor>
    <xdr:from>
      <xdr:col>6</xdr:col>
      <xdr:colOff>422275</xdr:colOff>
      <xdr:row>50</xdr:row>
      <xdr:rowOff>167103</xdr:rowOff>
    </xdr:from>
    <xdr:to>
      <xdr:col>6</xdr:col>
      <xdr:colOff>600075</xdr:colOff>
      <xdr:row>50</xdr:row>
      <xdr:rowOff>167103</xdr:rowOff>
    </xdr:to>
    <xdr:cxnSp macro="">
      <xdr:nvCxnSpPr>
        <xdr:cNvPr id="117" name="直線コネクタ 116"/>
        <xdr:cNvCxnSpPr/>
      </xdr:nvCxnSpPr>
      <xdr:spPr>
        <a:xfrm>
          <a:off x="4546600" y="873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164332</xdr:rowOff>
    </xdr:from>
    <xdr:to>
      <xdr:col>6</xdr:col>
      <xdr:colOff>511175</xdr:colOff>
      <xdr:row>58</xdr:row>
      <xdr:rowOff>165690</xdr:rowOff>
    </xdr:to>
    <xdr:cxnSp macro="">
      <xdr:nvCxnSpPr>
        <xdr:cNvPr id="118" name="直線コネクタ 117"/>
        <xdr:cNvCxnSpPr/>
      </xdr:nvCxnSpPr>
      <xdr:spPr>
        <a:xfrm flipV="1">
          <a:off x="3797300" y="10108432"/>
          <a:ext cx="838200" cy="1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132560</xdr:rowOff>
    </xdr:from>
    <xdr:ext cx="534377" cy="259045"/>
    <xdr:sp macro="" textlink="">
      <xdr:nvSpPr>
        <xdr:cNvPr id="119" name="物件費平均値テキスト"/>
        <xdr:cNvSpPr txBox="1"/>
      </xdr:nvSpPr>
      <xdr:spPr>
        <a:xfrm>
          <a:off x="4686300" y="99052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67,272</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109683</xdr:rowOff>
    </xdr:from>
    <xdr:to>
      <xdr:col>6</xdr:col>
      <xdr:colOff>561975</xdr:colOff>
      <xdr:row>59</xdr:row>
      <xdr:rowOff>39833</xdr:rowOff>
    </xdr:to>
    <xdr:sp macro="" textlink="">
      <xdr:nvSpPr>
        <xdr:cNvPr id="120" name="フローチャート : 判断 119"/>
        <xdr:cNvSpPr/>
      </xdr:nvSpPr>
      <xdr:spPr>
        <a:xfrm>
          <a:off x="4584700" y="10053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165690</xdr:rowOff>
    </xdr:from>
    <xdr:to>
      <xdr:col>5</xdr:col>
      <xdr:colOff>358775</xdr:colOff>
      <xdr:row>58</xdr:row>
      <xdr:rowOff>171290</xdr:rowOff>
    </xdr:to>
    <xdr:cxnSp macro="">
      <xdr:nvCxnSpPr>
        <xdr:cNvPr id="121" name="直線コネクタ 120"/>
        <xdr:cNvCxnSpPr/>
      </xdr:nvCxnSpPr>
      <xdr:spPr>
        <a:xfrm flipV="1">
          <a:off x="2908300" y="10109790"/>
          <a:ext cx="889000" cy="5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126500</xdr:rowOff>
    </xdr:from>
    <xdr:to>
      <xdr:col>5</xdr:col>
      <xdr:colOff>409575</xdr:colOff>
      <xdr:row>59</xdr:row>
      <xdr:rowOff>56650</xdr:rowOff>
    </xdr:to>
    <xdr:sp macro="" textlink="">
      <xdr:nvSpPr>
        <xdr:cNvPr id="122" name="フローチャート : 判断 121"/>
        <xdr:cNvSpPr/>
      </xdr:nvSpPr>
      <xdr:spPr>
        <a:xfrm>
          <a:off x="3746500" y="1007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47777</xdr:rowOff>
    </xdr:from>
    <xdr:ext cx="534377" cy="259045"/>
    <xdr:sp macro="" textlink="">
      <xdr:nvSpPr>
        <xdr:cNvPr id="123" name="テキスト ボックス 122"/>
        <xdr:cNvSpPr txBox="1"/>
      </xdr:nvSpPr>
      <xdr:spPr>
        <a:xfrm>
          <a:off x="3530111" y="10163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56,973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171290</xdr:rowOff>
    </xdr:from>
    <xdr:to>
      <xdr:col>4</xdr:col>
      <xdr:colOff>155575</xdr:colOff>
      <xdr:row>59</xdr:row>
      <xdr:rowOff>6194</xdr:rowOff>
    </xdr:to>
    <xdr:cxnSp macro="">
      <xdr:nvCxnSpPr>
        <xdr:cNvPr id="124" name="直線コネクタ 123"/>
        <xdr:cNvCxnSpPr/>
      </xdr:nvCxnSpPr>
      <xdr:spPr>
        <a:xfrm flipV="1">
          <a:off x="2019300" y="10115390"/>
          <a:ext cx="889000" cy="6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126516</xdr:rowOff>
    </xdr:from>
    <xdr:to>
      <xdr:col>4</xdr:col>
      <xdr:colOff>206375</xdr:colOff>
      <xdr:row>59</xdr:row>
      <xdr:rowOff>56666</xdr:rowOff>
    </xdr:to>
    <xdr:sp macro="" textlink="">
      <xdr:nvSpPr>
        <xdr:cNvPr id="125" name="フローチャート : 判断 124"/>
        <xdr:cNvSpPr/>
      </xdr:nvSpPr>
      <xdr:spPr>
        <a:xfrm>
          <a:off x="2857500" y="10070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47793</xdr:rowOff>
    </xdr:from>
    <xdr:ext cx="534377" cy="259045"/>
    <xdr:sp macro="" textlink="">
      <xdr:nvSpPr>
        <xdr:cNvPr id="126" name="テキスト ボックス 125"/>
        <xdr:cNvSpPr txBox="1"/>
      </xdr:nvSpPr>
      <xdr:spPr>
        <a:xfrm>
          <a:off x="2641111" y="10163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1</xdr:col>
      <xdr:colOff>434975</xdr:colOff>
      <xdr:row>59</xdr:row>
      <xdr:rowOff>6194</xdr:rowOff>
    </xdr:from>
    <xdr:to>
      <xdr:col>2</xdr:col>
      <xdr:colOff>638175</xdr:colOff>
      <xdr:row>59</xdr:row>
      <xdr:rowOff>8089</xdr:rowOff>
    </xdr:to>
    <xdr:cxnSp macro="">
      <xdr:nvCxnSpPr>
        <xdr:cNvPr id="127" name="直線コネクタ 126"/>
        <xdr:cNvCxnSpPr/>
      </xdr:nvCxnSpPr>
      <xdr:spPr>
        <a:xfrm flipV="1">
          <a:off x="1130300" y="10121744"/>
          <a:ext cx="889000" cy="1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125750</xdr:rowOff>
    </xdr:from>
    <xdr:to>
      <xdr:col>3</xdr:col>
      <xdr:colOff>3175</xdr:colOff>
      <xdr:row>59</xdr:row>
      <xdr:rowOff>55900</xdr:rowOff>
    </xdr:to>
    <xdr:sp macro="" textlink="">
      <xdr:nvSpPr>
        <xdr:cNvPr id="128" name="フローチャート : 判断 127"/>
        <xdr:cNvSpPr/>
      </xdr:nvSpPr>
      <xdr:spPr>
        <a:xfrm>
          <a:off x="1968500" y="1006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72427</xdr:rowOff>
    </xdr:from>
    <xdr:ext cx="534377" cy="259045"/>
    <xdr:sp macro="" textlink="">
      <xdr:nvSpPr>
        <xdr:cNvPr id="129" name="テキスト ボックス 128"/>
        <xdr:cNvSpPr txBox="1"/>
      </xdr:nvSpPr>
      <xdr:spPr>
        <a:xfrm>
          <a:off x="1752111" y="984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131287</xdr:rowOff>
    </xdr:from>
    <xdr:to>
      <xdr:col>1</xdr:col>
      <xdr:colOff>485775</xdr:colOff>
      <xdr:row>59</xdr:row>
      <xdr:rowOff>61437</xdr:rowOff>
    </xdr:to>
    <xdr:sp macro="" textlink="">
      <xdr:nvSpPr>
        <xdr:cNvPr id="130" name="フローチャート : 判断 129"/>
        <xdr:cNvSpPr/>
      </xdr:nvSpPr>
      <xdr:spPr>
        <a:xfrm>
          <a:off x="1079500" y="10075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52564</xdr:rowOff>
    </xdr:from>
    <xdr:ext cx="534377" cy="259045"/>
    <xdr:sp macro="" textlink="">
      <xdr:nvSpPr>
        <xdr:cNvPr id="131" name="テキスト ボックス 130"/>
        <xdr:cNvSpPr txBox="1"/>
      </xdr:nvSpPr>
      <xdr:spPr>
        <a:xfrm>
          <a:off x="863111" y="10168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113532</xdr:rowOff>
    </xdr:from>
    <xdr:to>
      <xdr:col>6</xdr:col>
      <xdr:colOff>561975</xdr:colOff>
      <xdr:row>59</xdr:row>
      <xdr:rowOff>43682</xdr:rowOff>
    </xdr:to>
    <xdr:sp macro="" textlink="">
      <xdr:nvSpPr>
        <xdr:cNvPr id="137" name="円/楕円 136"/>
        <xdr:cNvSpPr/>
      </xdr:nvSpPr>
      <xdr:spPr>
        <a:xfrm>
          <a:off x="4584700" y="10057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88110</xdr:rowOff>
    </xdr:from>
    <xdr:ext cx="534377" cy="259045"/>
    <xdr:sp macro="" textlink="">
      <xdr:nvSpPr>
        <xdr:cNvPr id="138" name="物件費該当値テキスト"/>
        <xdr:cNvSpPr txBox="1"/>
      </xdr:nvSpPr>
      <xdr:spPr>
        <a:xfrm>
          <a:off x="4686300" y="1003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64,915</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114890</xdr:rowOff>
    </xdr:from>
    <xdr:to>
      <xdr:col>5</xdr:col>
      <xdr:colOff>409575</xdr:colOff>
      <xdr:row>59</xdr:row>
      <xdr:rowOff>45040</xdr:rowOff>
    </xdr:to>
    <xdr:sp macro="" textlink="">
      <xdr:nvSpPr>
        <xdr:cNvPr id="139" name="円/楕円 138"/>
        <xdr:cNvSpPr/>
      </xdr:nvSpPr>
      <xdr:spPr>
        <a:xfrm>
          <a:off x="3746500" y="1005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61567</xdr:rowOff>
    </xdr:from>
    <xdr:ext cx="534377" cy="259045"/>
    <xdr:sp macro="" textlink="">
      <xdr:nvSpPr>
        <xdr:cNvPr id="140" name="テキスト ボックス 139"/>
        <xdr:cNvSpPr txBox="1"/>
      </xdr:nvSpPr>
      <xdr:spPr>
        <a:xfrm>
          <a:off x="3530111" y="9834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64,083</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120490</xdr:rowOff>
    </xdr:from>
    <xdr:to>
      <xdr:col>4</xdr:col>
      <xdr:colOff>206375</xdr:colOff>
      <xdr:row>59</xdr:row>
      <xdr:rowOff>50640</xdr:rowOff>
    </xdr:to>
    <xdr:sp macro="" textlink="">
      <xdr:nvSpPr>
        <xdr:cNvPr id="141" name="円/楕円 140"/>
        <xdr:cNvSpPr/>
      </xdr:nvSpPr>
      <xdr:spPr>
        <a:xfrm>
          <a:off x="2857500" y="10064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67167</xdr:rowOff>
    </xdr:from>
    <xdr:ext cx="534377" cy="259045"/>
    <xdr:sp macro="" textlink="">
      <xdr:nvSpPr>
        <xdr:cNvPr id="142" name="テキスト ボックス 141"/>
        <xdr:cNvSpPr txBox="1"/>
      </xdr:nvSpPr>
      <xdr:spPr>
        <a:xfrm>
          <a:off x="2641111" y="9839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60,654</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126844</xdr:rowOff>
    </xdr:from>
    <xdr:to>
      <xdr:col>3</xdr:col>
      <xdr:colOff>3175</xdr:colOff>
      <xdr:row>59</xdr:row>
      <xdr:rowOff>56994</xdr:rowOff>
    </xdr:to>
    <xdr:sp macro="" textlink="">
      <xdr:nvSpPr>
        <xdr:cNvPr id="143" name="円/楕円 142"/>
        <xdr:cNvSpPr/>
      </xdr:nvSpPr>
      <xdr:spPr>
        <a:xfrm>
          <a:off x="1968500" y="1007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48121</xdr:rowOff>
    </xdr:from>
    <xdr:ext cx="534377" cy="259045"/>
    <xdr:sp macro="" textlink="">
      <xdr:nvSpPr>
        <xdr:cNvPr id="144" name="テキスト ボックス 143"/>
        <xdr:cNvSpPr txBox="1"/>
      </xdr:nvSpPr>
      <xdr:spPr>
        <a:xfrm>
          <a:off x="1752111" y="10163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56,762</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128739</xdr:rowOff>
    </xdr:from>
    <xdr:to>
      <xdr:col>1</xdr:col>
      <xdr:colOff>485775</xdr:colOff>
      <xdr:row>59</xdr:row>
      <xdr:rowOff>58889</xdr:rowOff>
    </xdr:to>
    <xdr:sp macro="" textlink="">
      <xdr:nvSpPr>
        <xdr:cNvPr id="145" name="円/楕円 144"/>
        <xdr:cNvSpPr/>
      </xdr:nvSpPr>
      <xdr:spPr>
        <a:xfrm>
          <a:off x="1079500" y="1007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75416</xdr:rowOff>
    </xdr:from>
    <xdr:ext cx="534377" cy="259045"/>
    <xdr:sp macro="" textlink="">
      <xdr:nvSpPr>
        <xdr:cNvPr id="146" name="テキスト ボックス 145"/>
        <xdr:cNvSpPr txBox="1"/>
      </xdr:nvSpPr>
      <xdr:spPr>
        <a:xfrm>
          <a:off x="863111" y="9848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55,602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13,315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8" name="テキスト ボックス 157"/>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60" name="テキスト ボックス 159"/>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2" name="テキスト ボックス 161"/>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4" name="テキスト ボックス 163"/>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6" name="テキスト ボックス 165"/>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79578</xdr:rowOff>
    </xdr:from>
    <xdr:to>
      <xdr:col>6</xdr:col>
      <xdr:colOff>510540</xdr:colOff>
      <xdr:row>79</xdr:row>
      <xdr:rowOff>14351</xdr:rowOff>
    </xdr:to>
    <xdr:cxnSp macro="">
      <xdr:nvCxnSpPr>
        <xdr:cNvPr id="170" name="直線コネクタ 169"/>
        <xdr:cNvCxnSpPr/>
      </xdr:nvCxnSpPr>
      <xdr:spPr>
        <a:xfrm flipV="1">
          <a:off x="4633595" y="12423978"/>
          <a:ext cx="1270" cy="1134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18178</xdr:rowOff>
    </xdr:from>
    <xdr:ext cx="378565" cy="259045"/>
    <xdr:sp macro="" textlink="">
      <xdr:nvSpPr>
        <xdr:cNvPr id="171" name="維持補修費最小値テキスト"/>
        <xdr:cNvSpPr txBox="1"/>
      </xdr:nvSpPr>
      <xdr:spPr>
        <a:xfrm>
          <a:off x="4686300" y="135627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395</a:t>
          </a:r>
          <a:endParaRPr kumimoji="1" lang="ja-JP" altLang="en-US" sz="1000" b="1">
            <a:latin typeface="ＭＳ Ｐゴシック"/>
          </a:endParaRPr>
        </a:p>
      </xdr:txBody>
    </xdr:sp>
    <xdr:clientData/>
  </xdr:oneCellAnchor>
  <xdr:twoCellAnchor>
    <xdr:from>
      <xdr:col>6</xdr:col>
      <xdr:colOff>422275</xdr:colOff>
      <xdr:row>79</xdr:row>
      <xdr:rowOff>14351</xdr:rowOff>
    </xdr:from>
    <xdr:to>
      <xdr:col>6</xdr:col>
      <xdr:colOff>600075</xdr:colOff>
      <xdr:row>79</xdr:row>
      <xdr:rowOff>14351</xdr:rowOff>
    </xdr:to>
    <xdr:cxnSp macro="">
      <xdr:nvCxnSpPr>
        <xdr:cNvPr id="172" name="直線コネクタ 171"/>
        <xdr:cNvCxnSpPr/>
      </xdr:nvCxnSpPr>
      <xdr:spPr>
        <a:xfrm>
          <a:off x="4546600" y="13558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71</xdr:row>
      <xdr:rowOff>26255</xdr:rowOff>
    </xdr:from>
    <xdr:ext cx="534377" cy="259045"/>
    <xdr:sp macro="" textlink="">
      <xdr:nvSpPr>
        <xdr:cNvPr id="173" name="維持補修費最大値テキスト"/>
        <xdr:cNvSpPr txBox="1"/>
      </xdr:nvSpPr>
      <xdr:spPr>
        <a:xfrm>
          <a:off x="4686300" y="12199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15,289</a:t>
          </a:r>
          <a:endParaRPr kumimoji="1" lang="ja-JP" altLang="en-US" sz="1000" b="1">
            <a:latin typeface="ＭＳ Ｐゴシック"/>
          </a:endParaRPr>
        </a:p>
      </xdr:txBody>
    </xdr:sp>
    <xdr:clientData/>
  </xdr:oneCellAnchor>
  <xdr:twoCellAnchor>
    <xdr:from>
      <xdr:col>6</xdr:col>
      <xdr:colOff>422275</xdr:colOff>
      <xdr:row>72</xdr:row>
      <xdr:rowOff>79578</xdr:rowOff>
    </xdr:from>
    <xdr:to>
      <xdr:col>6</xdr:col>
      <xdr:colOff>600075</xdr:colOff>
      <xdr:row>72</xdr:row>
      <xdr:rowOff>79578</xdr:rowOff>
    </xdr:to>
    <xdr:cxnSp macro="">
      <xdr:nvCxnSpPr>
        <xdr:cNvPr id="174" name="直線コネクタ 173"/>
        <xdr:cNvCxnSpPr/>
      </xdr:nvCxnSpPr>
      <xdr:spPr>
        <a:xfrm>
          <a:off x="4546600" y="12423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85979</xdr:rowOff>
    </xdr:from>
    <xdr:to>
      <xdr:col>6</xdr:col>
      <xdr:colOff>511175</xdr:colOff>
      <xdr:row>75</xdr:row>
      <xdr:rowOff>24181</xdr:rowOff>
    </xdr:to>
    <xdr:cxnSp macro="">
      <xdr:nvCxnSpPr>
        <xdr:cNvPr id="175" name="直線コネクタ 174"/>
        <xdr:cNvCxnSpPr/>
      </xdr:nvCxnSpPr>
      <xdr:spPr>
        <a:xfrm flipV="1">
          <a:off x="3797300" y="12773279"/>
          <a:ext cx="838200" cy="10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11092</xdr:rowOff>
    </xdr:from>
    <xdr:ext cx="469744" cy="259045"/>
    <xdr:sp macro="" textlink="">
      <xdr:nvSpPr>
        <xdr:cNvPr id="176" name="維持補修費平均値テキスト"/>
        <xdr:cNvSpPr txBox="1"/>
      </xdr:nvSpPr>
      <xdr:spPr>
        <a:xfrm>
          <a:off x="4686300" y="132127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3,988</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32665</xdr:rowOff>
    </xdr:from>
    <xdr:to>
      <xdr:col>6</xdr:col>
      <xdr:colOff>561975</xdr:colOff>
      <xdr:row>77</xdr:row>
      <xdr:rowOff>134265</xdr:rowOff>
    </xdr:to>
    <xdr:sp macro="" textlink="">
      <xdr:nvSpPr>
        <xdr:cNvPr id="177" name="フローチャート : 判断 176"/>
        <xdr:cNvSpPr/>
      </xdr:nvSpPr>
      <xdr:spPr>
        <a:xfrm>
          <a:off x="4584700" y="1323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71</xdr:row>
      <xdr:rowOff>96647</xdr:rowOff>
    </xdr:from>
    <xdr:to>
      <xdr:col>5</xdr:col>
      <xdr:colOff>358775</xdr:colOff>
      <xdr:row>75</xdr:row>
      <xdr:rowOff>24181</xdr:rowOff>
    </xdr:to>
    <xdr:cxnSp macro="">
      <xdr:nvCxnSpPr>
        <xdr:cNvPr id="178" name="直線コネクタ 177"/>
        <xdr:cNvCxnSpPr/>
      </xdr:nvCxnSpPr>
      <xdr:spPr>
        <a:xfrm>
          <a:off x="2908300" y="12269597"/>
          <a:ext cx="889000" cy="6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45086</xdr:rowOff>
    </xdr:from>
    <xdr:to>
      <xdr:col>5</xdr:col>
      <xdr:colOff>409575</xdr:colOff>
      <xdr:row>77</xdr:row>
      <xdr:rowOff>146686</xdr:rowOff>
    </xdr:to>
    <xdr:sp macro="" textlink="">
      <xdr:nvSpPr>
        <xdr:cNvPr id="179" name="フローチャート : 判断 178"/>
        <xdr:cNvSpPr/>
      </xdr:nvSpPr>
      <xdr:spPr>
        <a:xfrm>
          <a:off x="3746500" y="13246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137813</xdr:rowOff>
    </xdr:from>
    <xdr:ext cx="469744" cy="259045"/>
    <xdr:sp macro="" textlink="">
      <xdr:nvSpPr>
        <xdr:cNvPr id="180" name="テキスト ボックス 179"/>
        <xdr:cNvSpPr txBox="1"/>
      </xdr:nvSpPr>
      <xdr:spPr>
        <a:xfrm>
          <a:off x="3562427" y="13339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3,825</a:t>
          </a:r>
          <a:endParaRPr kumimoji="1" lang="ja-JP" altLang="en-US" sz="1000" b="1">
            <a:solidFill>
              <a:srgbClr val="000080"/>
            </a:solidFill>
            <a:latin typeface="ＭＳ Ｐゴシック"/>
          </a:endParaRPr>
        </a:p>
      </xdr:txBody>
    </xdr:sp>
    <xdr:clientData/>
  </xdr:oneCellAnchor>
  <xdr:twoCellAnchor>
    <xdr:from>
      <xdr:col>2</xdr:col>
      <xdr:colOff>638175</xdr:colOff>
      <xdr:row>71</xdr:row>
      <xdr:rowOff>96647</xdr:rowOff>
    </xdr:from>
    <xdr:to>
      <xdr:col>4</xdr:col>
      <xdr:colOff>155575</xdr:colOff>
      <xdr:row>74</xdr:row>
      <xdr:rowOff>108306</xdr:rowOff>
    </xdr:to>
    <xdr:cxnSp macro="">
      <xdr:nvCxnSpPr>
        <xdr:cNvPr id="181" name="直線コネクタ 180"/>
        <xdr:cNvCxnSpPr/>
      </xdr:nvCxnSpPr>
      <xdr:spPr>
        <a:xfrm flipV="1">
          <a:off x="2019300" y="12269597"/>
          <a:ext cx="889000" cy="526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160680</xdr:rowOff>
    </xdr:from>
    <xdr:to>
      <xdr:col>4</xdr:col>
      <xdr:colOff>206375</xdr:colOff>
      <xdr:row>77</xdr:row>
      <xdr:rowOff>90830</xdr:rowOff>
    </xdr:to>
    <xdr:sp macro="" textlink="">
      <xdr:nvSpPr>
        <xdr:cNvPr id="182" name="フローチャート : 判断 181"/>
        <xdr:cNvSpPr/>
      </xdr:nvSpPr>
      <xdr:spPr>
        <a:xfrm>
          <a:off x="2857500" y="1319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81957</xdr:rowOff>
    </xdr:from>
    <xdr:ext cx="469744" cy="259045"/>
    <xdr:sp macro="" textlink="">
      <xdr:nvSpPr>
        <xdr:cNvPr id="183" name="テキスト ボックス 182"/>
        <xdr:cNvSpPr txBox="1"/>
      </xdr:nvSpPr>
      <xdr:spPr>
        <a:xfrm>
          <a:off x="2673427" y="13283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1</xdr:col>
      <xdr:colOff>434975</xdr:colOff>
      <xdr:row>72</xdr:row>
      <xdr:rowOff>86513</xdr:rowOff>
    </xdr:from>
    <xdr:to>
      <xdr:col>2</xdr:col>
      <xdr:colOff>638175</xdr:colOff>
      <xdr:row>74</xdr:row>
      <xdr:rowOff>108306</xdr:rowOff>
    </xdr:to>
    <xdr:cxnSp macro="">
      <xdr:nvCxnSpPr>
        <xdr:cNvPr id="184" name="直線コネクタ 183"/>
        <xdr:cNvCxnSpPr/>
      </xdr:nvCxnSpPr>
      <xdr:spPr>
        <a:xfrm>
          <a:off x="1130300" y="12430913"/>
          <a:ext cx="889000" cy="364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3784</xdr:rowOff>
    </xdr:from>
    <xdr:to>
      <xdr:col>3</xdr:col>
      <xdr:colOff>3175</xdr:colOff>
      <xdr:row>77</xdr:row>
      <xdr:rowOff>105384</xdr:rowOff>
    </xdr:to>
    <xdr:sp macro="" textlink="">
      <xdr:nvSpPr>
        <xdr:cNvPr id="185" name="フローチャート : 判断 184"/>
        <xdr:cNvSpPr/>
      </xdr:nvSpPr>
      <xdr:spPr>
        <a:xfrm>
          <a:off x="1968500" y="13205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96511</xdr:rowOff>
    </xdr:from>
    <xdr:ext cx="469744" cy="259045"/>
    <xdr:sp macro="" textlink="">
      <xdr:nvSpPr>
        <xdr:cNvPr id="186" name="テキスト ボックス 185"/>
        <xdr:cNvSpPr txBox="1"/>
      </xdr:nvSpPr>
      <xdr:spPr>
        <a:xfrm>
          <a:off x="1784427" y="13298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168377</xdr:rowOff>
    </xdr:from>
    <xdr:to>
      <xdr:col>1</xdr:col>
      <xdr:colOff>485775</xdr:colOff>
      <xdr:row>77</xdr:row>
      <xdr:rowOff>98527</xdr:rowOff>
    </xdr:to>
    <xdr:sp macro="" textlink="">
      <xdr:nvSpPr>
        <xdr:cNvPr id="187" name="フローチャート : 判断 186"/>
        <xdr:cNvSpPr/>
      </xdr:nvSpPr>
      <xdr:spPr>
        <a:xfrm>
          <a:off x="1079500" y="13198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89654</xdr:rowOff>
    </xdr:from>
    <xdr:ext cx="469744" cy="259045"/>
    <xdr:sp macro="" textlink="">
      <xdr:nvSpPr>
        <xdr:cNvPr id="188" name="テキスト ボックス 187"/>
        <xdr:cNvSpPr txBox="1"/>
      </xdr:nvSpPr>
      <xdr:spPr>
        <a:xfrm>
          <a:off x="895427" y="13291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74</xdr:row>
      <xdr:rowOff>35179</xdr:rowOff>
    </xdr:from>
    <xdr:to>
      <xdr:col>6</xdr:col>
      <xdr:colOff>561975</xdr:colOff>
      <xdr:row>74</xdr:row>
      <xdr:rowOff>136779</xdr:rowOff>
    </xdr:to>
    <xdr:sp macro="" textlink="">
      <xdr:nvSpPr>
        <xdr:cNvPr id="194" name="円/楕円 193"/>
        <xdr:cNvSpPr/>
      </xdr:nvSpPr>
      <xdr:spPr>
        <a:xfrm>
          <a:off x="4584700" y="12722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58056</xdr:rowOff>
    </xdr:from>
    <xdr:ext cx="534377" cy="259045"/>
    <xdr:sp macro="" textlink="">
      <xdr:nvSpPr>
        <xdr:cNvPr id="195" name="維持補修費該当値テキスト"/>
        <xdr:cNvSpPr txBox="1"/>
      </xdr:nvSpPr>
      <xdr:spPr>
        <a:xfrm>
          <a:off x="4686300" y="12573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10,705</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144831</xdr:rowOff>
    </xdr:from>
    <xdr:to>
      <xdr:col>5</xdr:col>
      <xdr:colOff>409575</xdr:colOff>
      <xdr:row>75</xdr:row>
      <xdr:rowOff>74981</xdr:rowOff>
    </xdr:to>
    <xdr:sp macro="" textlink="">
      <xdr:nvSpPr>
        <xdr:cNvPr id="196" name="円/楕円 195"/>
        <xdr:cNvSpPr/>
      </xdr:nvSpPr>
      <xdr:spPr>
        <a:xfrm>
          <a:off x="3746500" y="12832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73</xdr:row>
      <xdr:rowOff>91508</xdr:rowOff>
    </xdr:from>
    <xdr:ext cx="469744" cy="259045"/>
    <xdr:sp macro="" textlink="">
      <xdr:nvSpPr>
        <xdr:cNvPr id="197" name="テキスト ボックス 196"/>
        <xdr:cNvSpPr txBox="1"/>
      </xdr:nvSpPr>
      <xdr:spPr>
        <a:xfrm>
          <a:off x="3562427" y="12607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9,266</a:t>
          </a:r>
          <a:endParaRPr kumimoji="1" lang="ja-JP" altLang="en-US" sz="1000" b="1">
            <a:solidFill>
              <a:srgbClr val="FF0000"/>
            </a:solidFill>
            <a:latin typeface="ＭＳ Ｐゴシック"/>
          </a:endParaRPr>
        </a:p>
      </xdr:txBody>
    </xdr:sp>
    <xdr:clientData/>
  </xdr:oneCellAnchor>
  <xdr:twoCellAnchor>
    <xdr:from>
      <xdr:col>4</xdr:col>
      <xdr:colOff>104775</xdr:colOff>
      <xdr:row>71</xdr:row>
      <xdr:rowOff>45847</xdr:rowOff>
    </xdr:from>
    <xdr:to>
      <xdr:col>4</xdr:col>
      <xdr:colOff>206375</xdr:colOff>
      <xdr:row>71</xdr:row>
      <xdr:rowOff>147447</xdr:rowOff>
    </xdr:to>
    <xdr:sp macro="" textlink="">
      <xdr:nvSpPr>
        <xdr:cNvPr id="198" name="円/楕円 197"/>
        <xdr:cNvSpPr/>
      </xdr:nvSpPr>
      <xdr:spPr>
        <a:xfrm>
          <a:off x="2857500" y="12218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69</xdr:row>
      <xdr:rowOff>163974</xdr:rowOff>
    </xdr:from>
    <xdr:ext cx="534377" cy="259045"/>
    <xdr:sp macro="" textlink="">
      <xdr:nvSpPr>
        <xdr:cNvPr id="199" name="テキスト ボックス 198"/>
        <xdr:cNvSpPr txBox="1"/>
      </xdr:nvSpPr>
      <xdr:spPr>
        <a:xfrm>
          <a:off x="2641111" y="11994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17,315</a:t>
          </a:r>
          <a:endParaRPr kumimoji="1" lang="ja-JP" altLang="en-US" sz="1000" b="1">
            <a:solidFill>
              <a:srgbClr val="FF0000"/>
            </a:solidFill>
            <a:latin typeface="ＭＳ Ｐゴシック"/>
          </a:endParaRPr>
        </a:p>
      </xdr:txBody>
    </xdr:sp>
    <xdr:clientData/>
  </xdr:oneCellAnchor>
  <xdr:twoCellAnchor>
    <xdr:from>
      <xdr:col>2</xdr:col>
      <xdr:colOff>587375</xdr:colOff>
      <xdr:row>74</xdr:row>
      <xdr:rowOff>57506</xdr:rowOff>
    </xdr:from>
    <xdr:to>
      <xdr:col>3</xdr:col>
      <xdr:colOff>3175</xdr:colOff>
      <xdr:row>74</xdr:row>
      <xdr:rowOff>159106</xdr:rowOff>
    </xdr:to>
    <xdr:sp macro="" textlink="">
      <xdr:nvSpPr>
        <xdr:cNvPr id="200" name="円/楕円 199"/>
        <xdr:cNvSpPr/>
      </xdr:nvSpPr>
      <xdr:spPr>
        <a:xfrm>
          <a:off x="1968500" y="12744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73</xdr:row>
      <xdr:rowOff>4183</xdr:rowOff>
    </xdr:from>
    <xdr:ext cx="534377" cy="259045"/>
    <xdr:sp macro="" textlink="">
      <xdr:nvSpPr>
        <xdr:cNvPr id="201" name="テキスト ボックス 200"/>
        <xdr:cNvSpPr txBox="1"/>
      </xdr:nvSpPr>
      <xdr:spPr>
        <a:xfrm>
          <a:off x="1752111" y="12520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10,412</a:t>
          </a:r>
          <a:endParaRPr kumimoji="1" lang="ja-JP" altLang="en-US" sz="1000" b="1">
            <a:solidFill>
              <a:srgbClr val="FF0000"/>
            </a:solidFill>
            <a:latin typeface="ＭＳ Ｐゴシック"/>
          </a:endParaRPr>
        </a:p>
      </xdr:txBody>
    </xdr:sp>
    <xdr:clientData/>
  </xdr:oneCellAnchor>
  <xdr:twoCellAnchor>
    <xdr:from>
      <xdr:col>1</xdr:col>
      <xdr:colOff>384175</xdr:colOff>
      <xdr:row>72</xdr:row>
      <xdr:rowOff>35713</xdr:rowOff>
    </xdr:from>
    <xdr:to>
      <xdr:col>1</xdr:col>
      <xdr:colOff>485775</xdr:colOff>
      <xdr:row>72</xdr:row>
      <xdr:rowOff>137313</xdr:rowOff>
    </xdr:to>
    <xdr:sp macro="" textlink="">
      <xdr:nvSpPr>
        <xdr:cNvPr id="202" name="円/楕円 201"/>
        <xdr:cNvSpPr/>
      </xdr:nvSpPr>
      <xdr:spPr>
        <a:xfrm>
          <a:off x="1079500" y="12380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70</xdr:row>
      <xdr:rowOff>153840</xdr:rowOff>
    </xdr:from>
    <xdr:ext cx="534377" cy="259045"/>
    <xdr:sp macro="" textlink="">
      <xdr:nvSpPr>
        <xdr:cNvPr id="203" name="テキスト ボックス 202"/>
        <xdr:cNvSpPr txBox="1"/>
      </xdr:nvSpPr>
      <xdr:spPr>
        <a:xfrm>
          <a:off x="863111" y="1215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15,198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96,812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125552</xdr:rowOff>
    </xdr:from>
    <xdr:to>
      <xdr:col>6</xdr:col>
      <xdr:colOff>510540</xdr:colOff>
      <xdr:row>97</xdr:row>
      <xdr:rowOff>122186</xdr:rowOff>
    </xdr:to>
    <xdr:cxnSp macro="">
      <xdr:nvCxnSpPr>
        <xdr:cNvPr id="228" name="直線コネクタ 227"/>
        <xdr:cNvCxnSpPr/>
      </xdr:nvCxnSpPr>
      <xdr:spPr>
        <a:xfrm flipV="1">
          <a:off x="4633595" y="15384602"/>
          <a:ext cx="1270" cy="1368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126013</xdr:rowOff>
    </xdr:from>
    <xdr:ext cx="534377" cy="259045"/>
    <xdr:sp macro="" textlink="">
      <xdr:nvSpPr>
        <xdr:cNvPr id="229" name="扶助費最小値テキスト"/>
        <xdr:cNvSpPr txBox="1"/>
      </xdr:nvSpPr>
      <xdr:spPr>
        <a:xfrm>
          <a:off x="4686300" y="1675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50,879</a:t>
          </a:r>
          <a:endParaRPr kumimoji="1" lang="ja-JP" altLang="en-US" sz="1000" b="1">
            <a:latin typeface="ＭＳ Ｐゴシック"/>
          </a:endParaRPr>
        </a:p>
      </xdr:txBody>
    </xdr:sp>
    <xdr:clientData/>
  </xdr:oneCellAnchor>
  <xdr:twoCellAnchor>
    <xdr:from>
      <xdr:col>6</xdr:col>
      <xdr:colOff>422275</xdr:colOff>
      <xdr:row>97</xdr:row>
      <xdr:rowOff>122186</xdr:rowOff>
    </xdr:from>
    <xdr:to>
      <xdr:col>6</xdr:col>
      <xdr:colOff>600075</xdr:colOff>
      <xdr:row>97</xdr:row>
      <xdr:rowOff>122186</xdr:rowOff>
    </xdr:to>
    <xdr:cxnSp macro="">
      <xdr:nvCxnSpPr>
        <xdr:cNvPr id="230" name="直線コネクタ 229"/>
        <xdr:cNvCxnSpPr/>
      </xdr:nvCxnSpPr>
      <xdr:spPr>
        <a:xfrm>
          <a:off x="4546600" y="16752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72229</xdr:rowOff>
    </xdr:from>
    <xdr:ext cx="599010" cy="259045"/>
    <xdr:sp macro="" textlink="">
      <xdr:nvSpPr>
        <xdr:cNvPr id="231" name="扶助費最大値テキスト"/>
        <xdr:cNvSpPr txBox="1"/>
      </xdr:nvSpPr>
      <xdr:spPr>
        <a:xfrm>
          <a:off x="4686300" y="15159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158,614</a:t>
          </a:r>
          <a:endParaRPr kumimoji="1" lang="ja-JP" altLang="en-US" sz="1000" b="1">
            <a:latin typeface="ＭＳ Ｐゴシック"/>
          </a:endParaRPr>
        </a:p>
      </xdr:txBody>
    </xdr:sp>
    <xdr:clientData/>
  </xdr:oneCellAnchor>
  <xdr:twoCellAnchor>
    <xdr:from>
      <xdr:col>6</xdr:col>
      <xdr:colOff>422275</xdr:colOff>
      <xdr:row>89</xdr:row>
      <xdr:rowOff>125552</xdr:rowOff>
    </xdr:from>
    <xdr:to>
      <xdr:col>6</xdr:col>
      <xdr:colOff>600075</xdr:colOff>
      <xdr:row>89</xdr:row>
      <xdr:rowOff>125552</xdr:rowOff>
    </xdr:to>
    <xdr:cxnSp macro="">
      <xdr:nvCxnSpPr>
        <xdr:cNvPr id="232" name="直線コネクタ 231"/>
        <xdr:cNvCxnSpPr/>
      </xdr:nvCxnSpPr>
      <xdr:spPr>
        <a:xfrm>
          <a:off x="4546600" y="15384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109359</xdr:rowOff>
    </xdr:from>
    <xdr:to>
      <xdr:col>6</xdr:col>
      <xdr:colOff>511175</xdr:colOff>
      <xdr:row>95</xdr:row>
      <xdr:rowOff>25679</xdr:rowOff>
    </xdr:to>
    <xdr:cxnSp macro="">
      <xdr:nvCxnSpPr>
        <xdr:cNvPr id="233" name="直線コネクタ 232"/>
        <xdr:cNvCxnSpPr/>
      </xdr:nvCxnSpPr>
      <xdr:spPr>
        <a:xfrm flipV="1">
          <a:off x="3797300" y="16225659"/>
          <a:ext cx="838200" cy="87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33278</xdr:rowOff>
    </xdr:from>
    <xdr:ext cx="534377" cy="259045"/>
    <xdr:sp macro="" textlink="">
      <xdr:nvSpPr>
        <xdr:cNvPr id="234" name="扶助費平均値テキスト"/>
        <xdr:cNvSpPr txBox="1"/>
      </xdr:nvSpPr>
      <xdr:spPr>
        <a:xfrm>
          <a:off x="4686300" y="16321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79,181</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54851</xdr:rowOff>
    </xdr:from>
    <xdr:to>
      <xdr:col>6</xdr:col>
      <xdr:colOff>561975</xdr:colOff>
      <xdr:row>95</xdr:row>
      <xdr:rowOff>156451</xdr:rowOff>
    </xdr:to>
    <xdr:sp macro="" textlink="">
      <xdr:nvSpPr>
        <xdr:cNvPr id="235" name="フローチャート : 判断 234"/>
        <xdr:cNvSpPr/>
      </xdr:nvSpPr>
      <xdr:spPr>
        <a:xfrm>
          <a:off x="4584700" y="163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25679</xdr:rowOff>
    </xdr:from>
    <xdr:to>
      <xdr:col>5</xdr:col>
      <xdr:colOff>358775</xdr:colOff>
      <xdr:row>95</xdr:row>
      <xdr:rowOff>86131</xdr:rowOff>
    </xdr:to>
    <xdr:cxnSp macro="">
      <xdr:nvCxnSpPr>
        <xdr:cNvPr id="236" name="直線コネクタ 235"/>
        <xdr:cNvCxnSpPr/>
      </xdr:nvCxnSpPr>
      <xdr:spPr>
        <a:xfrm flipV="1">
          <a:off x="2908300" y="16313429"/>
          <a:ext cx="889000" cy="6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117500</xdr:rowOff>
    </xdr:from>
    <xdr:to>
      <xdr:col>5</xdr:col>
      <xdr:colOff>409575</xdr:colOff>
      <xdr:row>96</xdr:row>
      <xdr:rowOff>47650</xdr:rowOff>
    </xdr:to>
    <xdr:sp macro="" textlink="">
      <xdr:nvSpPr>
        <xdr:cNvPr id="237" name="フローチャート : 判断 236"/>
        <xdr:cNvSpPr/>
      </xdr:nvSpPr>
      <xdr:spPr>
        <a:xfrm>
          <a:off x="3746500" y="1640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38777</xdr:rowOff>
    </xdr:from>
    <xdr:ext cx="534377" cy="259045"/>
    <xdr:sp macro="" textlink="">
      <xdr:nvSpPr>
        <xdr:cNvPr id="238" name="テキスト ボックス 237"/>
        <xdr:cNvSpPr txBox="1"/>
      </xdr:nvSpPr>
      <xdr:spPr>
        <a:xfrm>
          <a:off x="3530111" y="16497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74,248</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86131</xdr:rowOff>
    </xdr:from>
    <xdr:to>
      <xdr:col>4</xdr:col>
      <xdr:colOff>155575</xdr:colOff>
      <xdr:row>95</xdr:row>
      <xdr:rowOff>146444</xdr:rowOff>
    </xdr:to>
    <xdr:cxnSp macro="">
      <xdr:nvCxnSpPr>
        <xdr:cNvPr id="239" name="直線コネクタ 238"/>
        <xdr:cNvCxnSpPr/>
      </xdr:nvCxnSpPr>
      <xdr:spPr>
        <a:xfrm flipV="1">
          <a:off x="2019300" y="16373881"/>
          <a:ext cx="889000" cy="60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23901</xdr:rowOff>
    </xdr:from>
    <xdr:to>
      <xdr:col>4</xdr:col>
      <xdr:colOff>206375</xdr:colOff>
      <xdr:row>95</xdr:row>
      <xdr:rowOff>125501</xdr:rowOff>
    </xdr:to>
    <xdr:sp macro="" textlink="">
      <xdr:nvSpPr>
        <xdr:cNvPr id="240" name="フローチャート : 判断 239"/>
        <xdr:cNvSpPr/>
      </xdr:nvSpPr>
      <xdr:spPr>
        <a:xfrm>
          <a:off x="2857500" y="1631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142028</xdr:rowOff>
    </xdr:from>
    <xdr:ext cx="534377" cy="259045"/>
    <xdr:sp macro="" textlink="">
      <xdr:nvSpPr>
        <xdr:cNvPr id="241" name="テキスト ボックス 240"/>
        <xdr:cNvSpPr txBox="1"/>
      </xdr:nvSpPr>
      <xdr:spPr>
        <a:xfrm>
          <a:off x="2641111" y="1608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146444</xdr:rowOff>
    </xdr:from>
    <xdr:to>
      <xdr:col>2</xdr:col>
      <xdr:colOff>638175</xdr:colOff>
      <xdr:row>95</xdr:row>
      <xdr:rowOff>168656</xdr:rowOff>
    </xdr:to>
    <xdr:cxnSp macro="">
      <xdr:nvCxnSpPr>
        <xdr:cNvPr id="242" name="直線コネクタ 241"/>
        <xdr:cNvCxnSpPr/>
      </xdr:nvCxnSpPr>
      <xdr:spPr>
        <a:xfrm flipV="1">
          <a:off x="1130300" y="16434194"/>
          <a:ext cx="889000" cy="22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101702</xdr:rowOff>
    </xdr:from>
    <xdr:to>
      <xdr:col>3</xdr:col>
      <xdr:colOff>3175</xdr:colOff>
      <xdr:row>96</xdr:row>
      <xdr:rowOff>31852</xdr:rowOff>
    </xdr:to>
    <xdr:sp macro="" textlink="">
      <xdr:nvSpPr>
        <xdr:cNvPr id="243" name="フローチャート : 判断 242"/>
        <xdr:cNvSpPr/>
      </xdr:nvSpPr>
      <xdr:spPr>
        <a:xfrm>
          <a:off x="1968500" y="1638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22979</xdr:rowOff>
    </xdr:from>
    <xdr:ext cx="534377" cy="259045"/>
    <xdr:sp macro="" textlink="">
      <xdr:nvSpPr>
        <xdr:cNvPr id="244" name="テキスト ボックス 243"/>
        <xdr:cNvSpPr txBox="1"/>
      </xdr:nvSpPr>
      <xdr:spPr>
        <a:xfrm>
          <a:off x="1752111" y="16482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120650</xdr:rowOff>
    </xdr:from>
    <xdr:to>
      <xdr:col>1</xdr:col>
      <xdr:colOff>485775</xdr:colOff>
      <xdr:row>96</xdr:row>
      <xdr:rowOff>50800</xdr:rowOff>
    </xdr:to>
    <xdr:sp macro="" textlink="">
      <xdr:nvSpPr>
        <xdr:cNvPr id="245" name="フローチャート : 判断 244"/>
        <xdr:cNvSpPr/>
      </xdr:nvSpPr>
      <xdr:spPr>
        <a:xfrm>
          <a:off x="1079500" y="1640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41927</xdr:rowOff>
    </xdr:from>
    <xdr:ext cx="534377" cy="259045"/>
    <xdr:sp macro="" textlink="">
      <xdr:nvSpPr>
        <xdr:cNvPr id="246" name="テキスト ボックス 245"/>
        <xdr:cNvSpPr txBox="1"/>
      </xdr:nvSpPr>
      <xdr:spPr>
        <a:xfrm>
          <a:off x="863111" y="16501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94</xdr:row>
      <xdr:rowOff>58559</xdr:rowOff>
    </xdr:from>
    <xdr:to>
      <xdr:col>6</xdr:col>
      <xdr:colOff>561975</xdr:colOff>
      <xdr:row>94</xdr:row>
      <xdr:rowOff>160159</xdr:rowOff>
    </xdr:to>
    <xdr:sp macro="" textlink="">
      <xdr:nvSpPr>
        <xdr:cNvPr id="252" name="円/楕円 251"/>
        <xdr:cNvSpPr/>
      </xdr:nvSpPr>
      <xdr:spPr>
        <a:xfrm>
          <a:off x="4584700" y="16174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81436</xdr:rowOff>
    </xdr:from>
    <xdr:ext cx="534377" cy="259045"/>
    <xdr:sp macro="" textlink="">
      <xdr:nvSpPr>
        <xdr:cNvPr id="253" name="扶助費該当値テキスト"/>
        <xdr:cNvSpPr txBox="1"/>
      </xdr:nvSpPr>
      <xdr:spPr>
        <a:xfrm>
          <a:off x="4686300" y="16026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92,389</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146329</xdr:rowOff>
    </xdr:from>
    <xdr:to>
      <xdr:col>5</xdr:col>
      <xdr:colOff>409575</xdr:colOff>
      <xdr:row>95</xdr:row>
      <xdr:rowOff>76479</xdr:rowOff>
    </xdr:to>
    <xdr:sp macro="" textlink="">
      <xdr:nvSpPr>
        <xdr:cNvPr id="254" name="円/楕円 253"/>
        <xdr:cNvSpPr/>
      </xdr:nvSpPr>
      <xdr:spPr>
        <a:xfrm>
          <a:off x="3746500" y="162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93006</xdr:rowOff>
    </xdr:from>
    <xdr:ext cx="534377" cy="259045"/>
    <xdr:sp macro="" textlink="">
      <xdr:nvSpPr>
        <xdr:cNvPr id="255" name="テキスト ボックス 254"/>
        <xdr:cNvSpPr txBox="1"/>
      </xdr:nvSpPr>
      <xdr:spPr>
        <a:xfrm>
          <a:off x="3530111" y="16037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85,478</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35331</xdr:rowOff>
    </xdr:from>
    <xdr:to>
      <xdr:col>4</xdr:col>
      <xdr:colOff>206375</xdr:colOff>
      <xdr:row>95</xdr:row>
      <xdr:rowOff>136931</xdr:rowOff>
    </xdr:to>
    <xdr:sp macro="" textlink="">
      <xdr:nvSpPr>
        <xdr:cNvPr id="256" name="円/楕円 255"/>
        <xdr:cNvSpPr/>
      </xdr:nvSpPr>
      <xdr:spPr>
        <a:xfrm>
          <a:off x="2857500" y="16323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128058</xdr:rowOff>
    </xdr:from>
    <xdr:ext cx="534377" cy="259045"/>
    <xdr:sp macro="" textlink="">
      <xdr:nvSpPr>
        <xdr:cNvPr id="257" name="テキスト ボックス 256"/>
        <xdr:cNvSpPr txBox="1"/>
      </xdr:nvSpPr>
      <xdr:spPr>
        <a:xfrm>
          <a:off x="2641111" y="16415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80,718</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95644</xdr:rowOff>
    </xdr:from>
    <xdr:to>
      <xdr:col>3</xdr:col>
      <xdr:colOff>3175</xdr:colOff>
      <xdr:row>96</xdr:row>
      <xdr:rowOff>25794</xdr:rowOff>
    </xdr:to>
    <xdr:sp macro="" textlink="">
      <xdr:nvSpPr>
        <xdr:cNvPr id="258" name="円/楕円 257"/>
        <xdr:cNvSpPr/>
      </xdr:nvSpPr>
      <xdr:spPr>
        <a:xfrm>
          <a:off x="1968500" y="16383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42321</xdr:rowOff>
    </xdr:from>
    <xdr:ext cx="534377" cy="259045"/>
    <xdr:sp macro="" textlink="">
      <xdr:nvSpPr>
        <xdr:cNvPr id="259" name="テキスト ボックス 258"/>
        <xdr:cNvSpPr txBox="1"/>
      </xdr:nvSpPr>
      <xdr:spPr>
        <a:xfrm>
          <a:off x="1752111" y="16158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75,969</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117856</xdr:rowOff>
    </xdr:from>
    <xdr:to>
      <xdr:col>1</xdr:col>
      <xdr:colOff>485775</xdr:colOff>
      <xdr:row>96</xdr:row>
      <xdr:rowOff>48006</xdr:rowOff>
    </xdr:to>
    <xdr:sp macro="" textlink="">
      <xdr:nvSpPr>
        <xdr:cNvPr id="260" name="円/楕円 259"/>
        <xdr:cNvSpPr/>
      </xdr:nvSpPr>
      <xdr:spPr>
        <a:xfrm>
          <a:off x="1079500" y="16405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64533</xdr:rowOff>
    </xdr:from>
    <xdr:ext cx="534377" cy="259045"/>
    <xdr:sp macro="" textlink="">
      <xdr:nvSpPr>
        <xdr:cNvPr id="261" name="テキスト ボックス 260"/>
        <xdr:cNvSpPr txBox="1"/>
      </xdr:nvSpPr>
      <xdr:spPr>
        <a:xfrm>
          <a:off x="863111" y="16180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74,220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30/93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60,618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5" name="テキスト ボックス 274"/>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7" name="テキスト ボックス 276"/>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9" name="テキスト ボックス 278"/>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1" name="テキスト ボックス 280"/>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47790</xdr:rowOff>
    </xdr:from>
    <xdr:to>
      <xdr:col>15</xdr:col>
      <xdr:colOff>180340</xdr:colOff>
      <xdr:row>38</xdr:row>
      <xdr:rowOff>59169</xdr:rowOff>
    </xdr:to>
    <xdr:cxnSp macro="">
      <xdr:nvCxnSpPr>
        <xdr:cNvPr id="285" name="直線コネクタ 284"/>
        <xdr:cNvCxnSpPr/>
      </xdr:nvCxnSpPr>
      <xdr:spPr>
        <a:xfrm flipV="1">
          <a:off x="10475595" y="5191290"/>
          <a:ext cx="1270" cy="1382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62996</xdr:rowOff>
    </xdr:from>
    <xdr:ext cx="534377" cy="259045"/>
    <xdr:sp macro="" textlink="">
      <xdr:nvSpPr>
        <xdr:cNvPr id="286" name="補助費等最小値テキスト"/>
        <xdr:cNvSpPr txBox="1"/>
      </xdr:nvSpPr>
      <xdr:spPr>
        <a:xfrm>
          <a:off x="10528300" y="6578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12,341</a:t>
          </a:r>
          <a:endParaRPr kumimoji="1" lang="ja-JP" altLang="en-US" sz="1000" b="1">
            <a:latin typeface="ＭＳ Ｐゴシック"/>
          </a:endParaRPr>
        </a:p>
      </xdr:txBody>
    </xdr:sp>
    <xdr:clientData/>
  </xdr:oneCellAnchor>
  <xdr:twoCellAnchor>
    <xdr:from>
      <xdr:col>15</xdr:col>
      <xdr:colOff>92075</xdr:colOff>
      <xdr:row>38</xdr:row>
      <xdr:rowOff>59169</xdr:rowOff>
    </xdr:from>
    <xdr:to>
      <xdr:col>15</xdr:col>
      <xdr:colOff>269875</xdr:colOff>
      <xdr:row>38</xdr:row>
      <xdr:rowOff>59169</xdr:rowOff>
    </xdr:to>
    <xdr:cxnSp macro="">
      <xdr:nvCxnSpPr>
        <xdr:cNvPr id="287" name="直線コネクタ 286"/>
        <xdr:cNvCxnSpPr/>
      </xdr:nvCxnSpPr>
      <xdr:spPr>
        <a:xfrm>
          <a:off x="10388600" y="6574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165917</xdr:rowOff>
    </xdr:from>
    <xdr:ext cx="599010" cy="259045"/>
    <xdr:sp macro="" textlink="">
      <xdr:nvSpPr>
        <xdr:cNvPr id="288" name="補助費等最大値テキスト"/>
        <xdr:cNvSpPr txBox="1"/>
      </xdr:nvSpPr>
      <xdr:spPr>
        <a:xfrm>
          <a:off x="10528300" y="4966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121,237</a:t>
          </a:r>
          <a:endParaRPr kumimoji="1" lang="ja-JP" altLang="en-US" sz="1000" b="1">
            <a:latin typeface="ＭＳ Ｐゴシック"/>
          </a:endParaRPr>
        </a:p>
      </xdr:txBody>
    </xdr:sp>
    <xdr:clientData/>
  </xdr:oneCellAnchor>
  <xdr:twoCellAnchor>
    <xdr:from>
      <xdr:col>15</xdr:col>
      <xdr:colOff>92075</xdr:colOff>
      <xdr:row>30</xdr:row>
      <xdr:rowOff>47790</xdr:rowOff>
    </xdr:from>
    <xdr:to>
      <xdr:col>15</xdr:col>
      <xdr:colOff>269875</xdr:colOff>
      <xdr:row>30</xdr:row>
      <xdr:rowOff>47790</xdr:rowOff>
    </xdr:to>
    <xdr:cxnSp macro="">
      <xdr:nvCxnSpPr>
        <xdr:cNvPr id="289" name="直線コネクタ 288"/>
        <xdr:cNvCxnSpPr/>
      </xdr:nvCxnSpPr>
      <xdr:spPr>
        <a:xfrm>
          <a:off x="10388600" y="519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36525</xdr:rowOff>
    </xdr:from>
    <xdr:to>
      <xdr:col>15</xdr:col>
      <xdr:colOff>180975</xdr:colOff>
      <xdr:row>35</xdr:row>
      <xdr:rowOff>69571</xdr:rowOff>
    </xdr:to>
    <xdr:cxnSp macro="">
      <xdr:nvCxnSpPr>
        <xdr:cNvPr id="290" name="直線コネクタ 289"/>
        <xdr:cNvCxnSpPr/>
      </xdr:nvCxnSpPr>
      <xdr:spPr>
        <a:xfrm>
          <a:off x="9639300" y="6037275"/>
          <a:ext cx="838200" cy="33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103459</xdr:rowOff>
    </xdr:from>
    <xdr:ext cx="534377" cy="259045"/>
    <xdr:sp macro="" textlink="">
      <xdr:nvSpPr>
        <xdr:cNvPr id="291" name="補助費等平均値テキスト"/>
        <xdr:cNvSpPr txBox="1"/>
      </xdr:nvSpPr>
      <xdr:spPr>
        <a:xfrm>
          <a:off x="10528300" y="6104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43,655</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125032</xdr:rowOff>
    </xdr:from>
    <xdr:to>
      <xdr:col>15</xdr:col>
      <xdr:colOff>231775</xdr:colOff>
      <xdr:row>36</xdr:row>
      <xdr:rowOff>55182</xdr:rowOff>
    </xdr:to>
    <xdr:sp macro="" textlink="">
      <xdr:nvSpPr>
        <xdr:cNvPr id="292" name="フローチャート : 判断 291"/>
        <xdr:cNvSpPr/>
      </xdr:nvSpPr>
      <xdr:spPr>
        <a:xfrm>
          <a:off x="10426700" y="6125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36525</xdr:rowOff>
    </xdr:from>
    <xdr:to>
      <xdr:col>14</xdr:col>
      <xdr:colOff>28575</xdr:colOff>
      <xdr:row>36</xdr:row>
      <xdr:rowOff>1537</xdr:rowOff>
    </xdr:to>
    <xdr:cxnSp macro="">
      <xdr:nvCxnSpPr>
        <xdr:cNvPr id="293" name="直線コネクタ 292"/>
        <xdr:cNvCxnSpPr/>
      </xdr:nvCxnSpPr>
      <xdr:spPr>
        <a:xfrm flipV="1">
          <a:off x="8750300" y="6037275"/>
          <a:ext cx="889000" cy="136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122466</xdr:rowOff>
    </xdr:from>
    <xdr:to>
      <xdr:col>14</xdr:col>
      <xdr:colOff>79375</xdr:colOff>
      <xdr:row>36</xdr:row>
      <xdr:rowOff>52616</xdr:rowOff>
    </xdr:to>
    <xdr:sp macro="" textlink="">
      <xdr:nvSpPr>
        <xdr:cNvPr id="294" name="フローチャート : 判断 293"/>
        <xdr:cNvSpPr/>
      </xdr:nvSpPr>
      <xdr:spPr>
        <a:xfrm>
          <a:off x="9588500" y="6123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43743</xdr:rowOff>
    </xdr:from>
    <xdr:ext cx="534377" cy="259045"/>
    <xdr:sp macro="" textlink="">
      <xdr:nvSpPr>
        <xdr:cNvPr id="295" name="テキスト ボックス 294"/>
        <xdr:cNvSpPr txBox="1"/>
      </xdr:nvSpPr>
      <xdr:spPr>
        <a:xfrm>
          <a:off x="9372111" y="6215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43,857</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1537</xdr:rowOff>
    </xdr:from>
    <xdr:to>
      <xdr:col>12</xdr:col>
      <xdr:colOff>511175</xdr:colOff>
      <xdr:row>36</xdr:row>
      <xdr:rowOff>8293</xdr:rowOff>
    </xdr:to>
    <xdr:cxnSp macro="">
      <xdr:nvCxnSpPr>
        <xdr:cNvPr id="296" name="直線コネクタ 295"/>
        <xdr:cNvCxnSpPr/>
      </xdr:nvCxnSpPr>
      <xdr:spPr>
        <a:xfrm flipV="1">
          <a:off x="7861300" y="6173737"/>
          <a:ext cx="889000" cy="6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6820</xdr:rowOff>
    </xdr:from>
    <xdr:to>
      <xdr:col>12</xdr:col>
      <xdr:colOff>561975</xdr:colOff>
      <xdr:row>36</xdr:row>
      <xdr:rowOff>108420</xdr:rowOff>
    </xdr:to>
    <xdr:sp macro="" textlink="">
      <xdr:nvSpPr>
        <xdr:cNvPr id="297" name="フローチャート : 判断 296"/>
        <xdr:cNvSpPr/>
      </xdr:nvSpPr>
      <xdr:spPr>
        <a:xfrm>
          <a:off x="8699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99547</xdr:rowOff>
    </xdr:from>
    <xdr:ext cx="534377" cy="259045"/>
    <xdr:sp macro="" textlink="">
      <xdr:nvSpPr>
        <xdr:cNvPr id="298" name="テキスト ボックス 297"/>
        <xdr:cNvSpPr txBox="1"/>
      </xdr:nvSpPr>
      <xdr:spPr>
        <a:xfrm>
          <a:off x="8483111" y="627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162903</xdr:rowOff>
    </xdr:from>
    <xdr:to>
      <xdr:col>11</xdr:col>
      <xdr:colOff>307975</xdr:colOff>
      <xdr:row>36</xdr:row>
      <xdr:rowOff>8293</xdr:rowOff>
    </xdr:to>
    <xdr:cxnSp macro="">
      <xdr:nvCxnSpPr>
        <xdr:cNvPr id="299" name="直線コネクタ 298"/>
        <xdr:cNvCxnSpPr/>
      </xdr:nvCxnSpPr>
      <xdr:spPr>
        <a:xfrm>
          <a:off x="6972300" y="6163653"/>
          <a:ext cx="889000" cy="16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136347</xdr:rowOff>
    </xdr:from>
    <xdr:to>
      <xdr:col>11</xdr:col>
      <xdr:colOff>358775</xdr:colOff>
      <xdr:row>36</xdr:row>
      <xdr:rowOff>66497</xdr:rowOff>
    </xdr:to>
    <xdr:sp macro="" textlink="">
      <xdr:nvSpPr>
        <xdr:cNvPr id="300" name="フローチャート : 判断 299"/>
        <xdr:cNvSpPr/>
      </xdr:nvSpPr>
      <xdr:spPr>
        <a:xfrm>
          <a:off x="7810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57624</xdr:rowOff>
    </xdr:from>
    <xdr:ext cx="534377" cy="259045"/>
    <xdr:sp macro="" textlink="">
      <xdr:nvSpPr>
        <xdr:cNvPr id="301" name="テキスト ボックス 300"/>
        <xdr:cNvSpPr txBox="1"/>
      </xdr:nvSpPr>
      <xdr:spPr>
        <a:xfrm>
          <a:off x="7594111" y="622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3848</xdr:rowOff>
    </xdr:from>
    <xdr:to>
      <xdr:col>10</xdr:col>
      <xdr:colOff>155575</xdr:colOff>
      <xdr:row>36</xdr:row>
      <xdr:rowOff>105448</xdr:rowOff>
    </xdr:to>
    <xdr:sp macro="" textlink="">
      <xdr:nvSpPr>
        <xdr:cNvPr id="302" name="フローチャート : 判断 301"/>
        <xdr:cNvSpPr/>
      </xdr:nvSpPr>
      <xdr:spPr>
        <a:xfrm>
          <a:off x="6921500" y="617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96575</xdr:rowOff>
    </xdr:from>
    <xdr:ext cx="534377" cy="259045"/>
    <xdr:sp macro="" textlink="">
      <xdr:nvSpPr>
        <xdr:cNvPr id="303" name="テキスト ボックス 302"/>
        <xdr:cNvSpPr txBox="1"/>
      </xdr:nvSpPr>
      <xdr:spPr>
        <a:xfrm>
          <a:off x="6705111" y="6268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18771</xdr:rowOff>
    </xdr:from>
    <xdr:to>
      <xdr:col>15</xdr:col>
      <xdr:colOff>231775</xdr:colOff>
      <xdr:row>35</xdr:row>
      <xdr:rowOff>120371</xdr:rowOff>
    </xdr:to>
    <xdr:sp macro="" textlink="">
      <xdr:nvSpPr>
        <xdr:cNvPr id="309" name="円/楕円 308"/>
        <xdr:cNvSpPr/>
      </xdr:nvSpPr>
      <xdr:spPr>
        <a:xfrm>
          <a:off x="10426700" y="6019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41648</xdr:rowOff>
    </xdr:from>
    <xdr:ext cx="534377" cy="259045"/>
    <xdr:sp macro="" textlink="">
      <xdr:nvSpPr>
        <xdr:cNvPr id="310" name="補助費等該当値テキスト"/>
        <xdr:cNvSpPr txBox="1"/>
      </xdr:nvSpPr>
      <xdr:spPr>
        <a:xfrm>
          <a:off x="10528300" y="5870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52,022</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157175</xdr:rowOff>
    </xdr:from>
    <xdr:to>
      <xdr:col>14</xdr:col>
      <xdr:colOff>79375</xdr:colOff>
      <xdr:row>35</xdr:row>
      <xdr:rowOff>87325</xdr:rowOff>
    </xdr:to>
    <xdr:sp macro="" textlink="">
      <xdr:nvSpPr>
        <xdr:cNvPr id="311" name="円/楕円 310"/>
        <xdr:cNvSpPr/>
      </xdr:nvSpPr>
      <xdr:spPr>
        <a:xfrm>
          <a:off x="9588500" y="598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103852</xdr:rowOff>
    </xdr:from>
    <xdr:ext cx="534377" cy="259045"/>
    <xdr:sp macro="" textlink="">
      <xdr:nvSpPr>
        <xdr:cNvPr id="312" name="テキスト ボックス 311"/>
        <xdr:cNvSpPr txBox="1"/>
      </xdr:nvSpPr>
      <xdr:spPr>
        <a:xfrm>
          <a:off x="9372111" y="5761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54,624</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122187</xdr:rowOff>
    </xdr:from>
    <xdr:to>
      <xdr:col>12</xdr:col>
      <xdr:colOff>561975</xdr:colOff>
      <xdr:row>36</xdr:row>
      <xdr:rowOff>52337</xdr:rowOff>
    </xdr:to>
    <xdr:sp macro="" textlink="">
      <xdr:nvSpPr>
        <xdr:cNvPr id="313" name="円/楕円 312"/>
        <xdr:cNvSpPr/>
      </xdr:nvSpPr>
      <xdr:spPr>
        <a:xfrm>
          <a:off x="8699500" y="6122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68864</xdr:rowOff>
    </xdr:from>
    <xdr:ext cx="534377" cy="259045"/>
    <xdr:sp macro="" textlink="">
      <xdr:nvSpPr>
        <xdr:cNvPr id="314" name="テキスト ボックス 313"/>
        <xdr:cNvSpPr txBox="1"/>
      </xdr:nvSpPr>
      <xdr:spPr>
        <a:xfrm>
          <a:off x="8483111" y="5898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43,879</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128943</xdr:rowOff>
    </xdr:from>
    <xdr:to>
      <xdr:col>11</xdr:col>
      <xdr:colOff>358775</xdr:colOff>
      <xdr:row>36</xdr:row>
      <xdr:rowOff>59093</xdr:rowOff>
    </xdr:to>
    <xdr:sp macro="" textlink="">
      <xdr:nvSpPr>
        <xdr:cNvPr id="315" name="円/楕円 314"/>
        <xdr:cNvSpPr/>
      </xdr:nvSpPr>
      <xdr:spPr>
        <a:xfrm>
          <a:off x="7810500" y="6129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75620</xdr:rowOff>
    </xdr:from>
    <xdr:ext cx="534377" cy="259045"/>
    <xdr:sp macro="" textlink="">
      <xdr:nvSpPr>
        <xdr:cNvPr id="316" name="テキスト ボックス 315"/>
        <xdr:cNvSpPr txBox="1"/>
      </xdr:nvSpPr>
      <xdr:spPr>
        <a:xfrm>
          <a:off x="7594111" y="5904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43,347</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112103</xdr:rowOff>
    </xdr:from>
    <xdr:to>
      <xdr:col>10</xdr:col>
      <xdr:colOff>155575</xdr:colOff>
      <xdr:row>36</xdr:row>
      <xdr:rowOff>42253</xdr:rowOff>
    </xdr:to>
    <xdr:sp macro="" textlink="">
      <xdr:nvSpPr>
        <xdr:cNvPr id="317" name="円/楕円 316"/>
        <xdr:cNvSpPr/>
      </xdr:nvSpPr>
      <xdr:spPr>
        <a:xfrm>
          <a:off x="6921500" y="6112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58780</xdr:rowOff>
    </xdr:from>
    <xdr:ext cx="534377" cy="259045"/>
    <xdr:sp macro="" textlink="">
      <xdr:nvSpPr>
        <xdr:cNvPr id="318" name="テキスト ボックス 317"/>
        <xdr:cNvSpPr txBox="1"/>
      </xdr:nvSpPr>
      <xdr:spPr>
        <a:xfrm>
          <a:off x="6705111" y="5888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44,673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63,768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0" name="テキスト ボックス 32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2" name="テキスト ボックス 331"/>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4" name="テキスト ボックス 333"/>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6" name="テキスト ボックス 335"/>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38" name="テキスト ボックス 337"/>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0" name="テキスト ボックス 339"/>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62526</xdr:rowOff>
    </xdr:from>
    <xdr:to>
      <xdr:col>15</xdr:col>
      <xdr:colOff>180340</xdr:colOff>
      <xdr:row>59</xdr:row>
      <xdr:rowOff>84521</xdr:rowOff>
    </xdr:to>
    <xdr:cxnSp macro="">
      <xdr:nvCxnSpPr>
        <xdr:cNvPr id="344" name="直線コネクタ 343"/>
        <xdr:cNvCxnSpPr/>
      </xdr:nvCxnSpPr>
      <xdr:spPr>
        <a:xfrm flipV="1">
          <a:off x="10475595" y="8635026"/>
          <a:ext cx="1270" cy="1565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91135</xdr:rowOff>
    </xdr:from>
    <xdr:ext cx="534377" cy="259045"/>
    <xdr:sp macro="" textlink="">
      <xdr:nvSpPr>
        <xdr:cNvPr id="345" name="普通建設事業費最小値テキスト"/>
        <xdr:cNvSpPr txBox="1"/>
      </xdr:nvSpPr>
      <xdr:spPr>
        <a:xfrm>
          <a:off x="10528300" y="1020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13,189</a:t>
          </a:r>
          <a:endParaRPr kumimoji="1" lang="ja-JP" altLang="en-US" sz="1000" b="1">
            <a:latin typeface="ＭＳ Ｐゴシック"/>
          </a:endParaRPr>
        </a:p>
      </xdr:txBody>
    </xdr:sp>
    <xdr:clientData/>
  </xdr:oneCellAnchor>
  <xdr:twoCellAnchor>
    <xdr:from>
      <xdr:col>15</xdr:col>
      <xdr:colOff>92075</xdr:colOff>
      <xdr:row>59</xdr:row>
      <xdr:rowOff>84521</xdr:rowOff>
    </xdr:from>
    <xdr:to>
      <xdr:col>15</xdr:col>
      <xdr:colOff>269875</xdr:colOff>
      <xdr:row>59</xdr:row>
      <xdr:rowOff>84521</xdr:rowOff>
    </xdr:to>
    <xdr:cxnSp macro="">
      <xdr:nvCxnSpPr>
        <xdr:cNvPr id="346" name="直線コネクタ 345"/>
        <xdr:cNvCxnSpPr/>
      </xdr:nvCxnSpPr>
      <xdr:spPr>
        <a:xfrm>
          <a:off x="10388600" y="10200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9203</xdr:rowOff>
    </xdr:from>
    <xdr:ext cx="690189" cy="259045"/>
    <xdr:sp macro="" textlink="">
      <xdr:nvSpPr>
        <xdr:cNvPr id="347" name="普通建設事業費最大値テキスト"/>
        <xdr:cNvSpPr txBox="1"/>
      </xdr:nvSpPr>
      <xdr:spPr>
        <a:xfrm>
          <a:off x="10528300" y="84102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1,450,895</a:t>
          </a:r>
          <a:endParaRPr kumimoji="1" lang="ja-JP" altLang="en-US" sz="1000" b="1">
            <a:latin typeface="ＭＳ Ｐゴシック"/>
          </a:endParaRPr>
        </a:p>
      </xdr:txBody>
    </xdr:sp>
    <xdr:clientData/>
  </xdr:oneCellAnchor>
  <xdr:twoCellAnchor>
    <xdr:from>
      <xdr:col>15</xdr:col>
      <xdr:colOff>92075</xdr:colOff>
      <xdr:row>50</xdr:row>
      <xdr:rowOff>62526</xdr:rowOff>
    </xdr:from>
    <xdr:to>
      <xdr:col>15</xdr:col>
      <xdr:colOff>269875</xdr:colOff>
      <xdr:row>50</xdr:row>
      <xdr:rowOff>62526</xdr:rowOff>
    </xdr:to>
    <xdr:cxnSp macro="">
      <xdr:nvCxnSpPr>
        <xdr:cNvPr id="348" name="直線コネクタ 347"/>
        <xdr:cNvCxnSpPr/>
      </xdr:nvCxnSpPr>
      <xdr:spPr>
        <a:xfrm>
          <a:off x="10388600" y="8635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17511</xdr:rowOff>
    </xdr:from>
    <xdr:to>
      <xdr:col>15</xdr:col>
      <xdr:colOff>180975</xdr:colOff>
      <xdr:row>59</xdr:row>
      <xdr:rowOff>44985</xdr:rowOff>
    </xdr:to>
    <xdr:cxnSp macro="">
      <xdr:nvCxnSpPr>
        <xdr:cNvPr id="349" name="直線コネクタ 348"/>
        <xdr:cNvCxnSpPr/>
      </xdr:nvCxnSpPr>
      <xdr:spPr>
        <a:xfrm>
          <a:off x="9639300" y="10133061"/>
          <a:ext cx="838200" cy="27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8586</xdr:rowOff>
    </xdr:from>
    <xdr:ext cx="534377" cy="259045"/>
    <xdr:sp macro="" textlink="">
      <xdr:nvSpPr>
        <xdr:cNvPr id="350" name="普通建設事業費平均値テキスト"/>
        <xdr:cNvSpPr txBox="1"/>
      </xdr:nvSpPr>
      <xdr:spPr>
        <a:xfrm>
          <a:off x="10528300" y="9952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57,295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157159</xdr:rowOff>
    </xdr:from>
    <xdr:to>
      <xdr:col>15</xdr:col>
      <xdr:colOff>231775</xdr:colOff>
      <xdr:row>59</xdr:row>
      <xdr:rowOff>87309</xdr:rowOff>
    </xdr:to>
    <xdr:sp macro="" textlink="">
      <xdr:nvSpPr>
        <xdr:cNvPr id="351" name="フローチャート : 判断 350"/>
        <xdr:cNvSpPr/>
      </xdr:nvSpPr>
      <xdr:spPr>
        <a:xfrm>
          <a:off x="10426700" y="10101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17511</xdr:rowOff>
    </xdr:from>
    <xdr:to>
      <xdr:col>14</xdr:col>
      <xdr:colOff>28575</xdr:colOff>
      <xdr:row>59</xdr:row>
      <xdr:rowOff>35418</xdr:rowOff>
    </xdr:to>
    <xdr:cxnSp macro="">
      <xdr:nvCxnSpPr>
        <xdr:cNvPr id="352" name="直線コネクタ 351"/>
        <xdr:cNvCxnSpPr/>
      </xdr:nvCxnSpPr>
      <xdr:spPr>
        <a:xfrm flipV="1">
          <a:off x="8750300" y="10133061"/>
          <a:ext cx="889000" cy="17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160499</xdr:rowOff>
    </xdr:from>
    <xdr:to>
      <xdr:col>14</xdr:col>
      <xdr:colOff>79375</xdr:colOff>
      <xdr:row>59</xdr:row>
      <xdr:rowOff>90649</xdr:rowOff>
    </xdr:to>
    <xdr:sp macro="" textlink="">
      <xdr:nvSpPr>
        <xdr:cNvPr id="353" name="フローチャート : 判断 352"/>
        <xdr:cNvSpPr/>
      </xdr:nvSpPr>
      <xdr:spPr>
        <a:xfrm>
          <a:off x="9588500" y="1010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81776</xdr:rowOff>
    </xdr:from>
    <xdr:ext cx="534377" cy="259045"/>
    <xdr:sp macro="" textlink="">
      <xdr:nvSpPr>
        <xdr:cNvPr id="354" name="テキスト ボックス 353"/>
        <xdr:cNvSpPr txBox="1"/>
      </xdr:nvSpPr>
      <xdr:spPr>
        <a:xfrm>
          <a:off x="9372111" y="10197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54,227</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18538</xdr:rowOff>
    </xdr:from>
    <xdr:to>
      <xdr:col>12</xdr:col>
      <xdr:colOff>511175</xdr:colOff>
      <xdr:row>59</xdr:row>
      <xdr:rowOff>35418</xdr:rowOff>
    </xdr:to>
    <xdr:cxnSp macro="">
      <xdr:nvCxnSpPr>
        <xdr:cNvPr id="355" name="直線コネクタ 354"/>
        <xdr:cNvCxnSpPr/>
      </xdr:nvCxnSpPr>
      <xdr:spPr>
        <a:xfrm>
          <a:off x="7861300" y="10134088"/>
          <a:ext cx="889000" cy="16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147405</xdr:rowOff>
    </xdr:from>
    <xdr:to>
      <xdr:col>12</xdr:col>
      <xdr:colOff>561975</xdr:colOff>
      <xdr:row>59</xdr:row>
      <xdr:rowOff>77555</xdr:rowOff>
    </xdr:to>
    <xdr:sp macro="" textlink="">
      <xdr:nvSpPr>
        <xdr:cNvPr id="356" name="フローチャート : 判断 355"/>
        <xdr:cNvSpPr/>
      </xdr:nvSpPr>
      <xdr:spPr>
        <a:xfrm>
          <a:off x="8699500" y="1009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94082</xdr:rowOff>
    </xdr:from>
    <xdr:ext cx="534377" cy="259045"/>
    <xdr:sp macro="" textlink="">
      <xdr:nvSpPr>
        <xdr:cNvPr id="357" name="テキスト ボックス 356"/>
        <xdr:cNvSpPr txBox="1"/>
      </xdr:nvSpPr>
      <xdr:spPr>
        <a:xfrm>
          <a:off x="8483111" y="9866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18538</xdr:rowOff>
    </xdr:from>
    <xdr:to>
      <xdr:col>11</xdr:col>
      <xdr:colOff>307975</xdr:colOff>
      <xdr:row>59</xdr:row>
      <xdr:rowOff>45965</xdr:rowOff>
    </xdr:to>
    <xdr:cxnSp macro="">
      <xdr:nvCxnSpPr>
        <xdr:cNvPr id="358" name="直線コネクタ 357"/>
        <xdr:cNvCxnSpPr/>
      </xdr:nvCxnSpPr>
      <xdr:spPr>
        <a:xfrm flipV="1">
          <a:off x="6972300" y="10134088"/>
          <a:ext cx="889000" cy="27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149908</xdr:rowOff>
    </xdr:from>
    <xdr:to>
      <xdr:col>11</xdr:col>
      <xdr:colOff>358775</xdr:colOff>
      <xdr:row>59</xdr:row>
      <xdr:rowOff>80058</xdr:rowOff>
    </xdr:to>
    <xdr:sp macro="" textlink="">
      <xdr:nvSpPr>
        <xdr:cNvPr id="359" name="フローチャート : 判断 358"/>
        <xdr:cNvSpPr/>
      </xdr:nvSpPr>
      <xdr:spPr>
        <a:xfrm>
          <a:off x="7810500" y="10094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71185</xdr:rowOff>
    </xdr:from>
    <xdr:ext cx="534377" cy="259045"/>
    <xdr:sp macro="" textlink="">
      <xdr:nvSpPr>
        <xdr:cNvPr id="360" name="テキスト ボックス 359"/>
        <xdr:cNvSpPr txBox="1"/>
      </xdr:nvSpPr>
      <xdr:spPr>
        <a:xfrm>
          <a:off x="7594111" y="10186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164142</xdr:rowOff>
    </xdr:from>
    <xdr:to>
      <xdr:col>10</xdr:col>
      <xdr:colOff>155575</xdr:colOff>
      <xdr:row>59</xdr:row>
      <xdr:rowOff>94292</xdr:rowOff>
    </xdr:to>
    <xdr:sp macro="" textlink="">
      <xdr:nvSpPr>
        <xdr:cNvPr id="361" name="フローチャート : 判断 360"/>
        <xdr:cNvSpPr/>
      </xdr:nvSpPr>
      <xdr:spPr>
        <a:xfrm>
          <a:off x="6921500" y="10108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110819</xdr:rowOff>
    </xdr:from>
    <xdr:ext cx="534377" cy="259045"/>
    <xdr:sp macro="" textlink="">
      <xdr:nvSpPr>
        <xdr:cNvPr id="362" name="テキスト ボックス 361"/>
        <xdr:cNvSpPr txBox="1"/>
      </xdr:nvSpPr>
      <xdr:spPr>
        <a:xfrm>
          <a:off x="6705111" y="9883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165635</xdr:rowOff>
    </xdr:from>
    <xdr:to>
      <xdr:col>15</xdr:col>
      <xdr:colOff>231775</xdr:colOff>
      <xdr:row>59</xdr:row>
      <xdr:rowOff>95785</xdr:rowOff>
    </xdr:to>
    <xdr:sp macro="" textlink="">
      <xdr:nvSpPr>
        <xdr:cNvPr id="368" name="円/楕円 367"/>
        <xdr:cNvSpPr/>
      </xdr:nvSpPr>
      <xdr:spPr>
        <a:xfrm>
          <a:off x="10426700" y="10109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135586</xdr:rowOff>
    </xdr:from>
    <xdr:ext cx="534377" cy="259045"/>
    <xdr:sp macro="" textlink="">
      <xdr:nvSpPr>
        <xdr:cNvPr id="369" name="普通建設事業費該当値テキスト"/>
        <xdr:cNvSpPr txBox="1"/>
      </xdr:nvSpPr>
      <xdr:spPr>
        <a:xfrm>
          <a:off x="10528300" y="10079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49,509</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138161</xdr:rowOff>
    </xdr:from>
    <xdr:to>
      <xdr:col>14</xdr:col>
      <xdr:colOff>79375</xdr:colOff>
      <xdr:row>59</xdr:row>
      <xdr:rowOff>68311</xdr:rowOff>
    </xdr:to>
    <xdr:sp macro="" textlink="">
      <xdr:nvSpPr>
        <xdr:cNvPr id="370" name="円/楕円 369"/>
        <xdr:cNvSpPr/>
      </xdr:nvSpPr>
      <xdr:spPr>
        <a:xfrm>
          <a:off x="9588500" y="10082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84838</xdr:rowOff>
    </xdr:from>
    <xdr:ext cx="534377" cy="259045"/>
    <xdr:sp macro="" textlink="">
      <xdr:nvSpPr>
        <xdr:cNvPr id="371" name="テキスト ボックス 370"/>
        <xdr:cNvSpPr txBox="1"/>
      </xdr:nvSpPr>
      <xdr:spPr>
        <a:xfrm>
          <a:off x="9372111" y="9857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74,747</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156068</xdr:rowOff>
    </xdr:from>
    <xdr:to>
      <xdr:col>12</xdr:col>
      <xdr:colOff>561975</xdr:colOff>
      <xdr:row>59</xdr:row>
      <xdr:rowOff>86218</xdr:rowOff>
    </xdr:to>
    <xdr:sp macro="" textlink="">
      <xdr:nvSpPr>
        <xdr:cNvPr id="372" name="円/楕円 371"/>
        <xdr:cNvSpPr/>
      </xdr:nvSpPr>
      <xdr:spPr>
        <a:xfrm>
          <a:off x="8699500" y="1010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77345</xdr:rowOff>
    </xdr:from>
    <xdr:ext cx="534377" cy="259045"/>
    <xdr:sp macro="" textlink="">
      <xdr:nvSpPr>
        <xdr:cNvPr id="373" name="テキスト ボックス 372"/>
        <xdr:cNvSpPr txBox="1"/>
      </xdr:nvSpPr>
      <xdr:spPr>
        <a:xfrm>
          <a:off x="8483111" y="10192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58,297</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139188</xdr:rowOff>
    </xdr:from>
    <xdr:to>
      <xdr:col>11</xdr:col>
      <xdr:colOff>358775</xdr:colOff>
      <xdr:row>59</xdr:row>
      <xdr:rowOff>69338</xdr:rowOff>
    </xdr:to>
    <xdr:sp macro="" textlink="">
      <xdr:nvSpPr>
        <xdr:cNvPr id="374" name="円/楕円 373"/>
        <xdr:cNvSpPr/>
      </xdr:nvSpPr>
      <xdr:spPr>
        <a:xfrm>
          <a:off x="7810500" y="10083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85865</xdr:rowOff>
    </xdr:from>
    <xdr:ext cx="534377" cy="259045"/>
    <xdr:sp macro="" textlink="">
      <xdr:nvSpPr>
        <xdr:cNvPr id="375" name="テキスト ボックス 374"/>
        <xdr:cNvSpPr txBox="1"/>
      </xdr:nvSpPr>
      <xdr:spPr>
        <a:xfrm>
          <a:off x="7594111" y="9858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73,804</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166615</xdr:rowOff>
    </xdr:from>
    <xdr:to>
      <xdr:col>10</xdr:col>
      <xdr:colOff>155575</xdr:colOff>
      <xdr:row>59</xdr:row>
      <xdr:rowOff>96765</xdr:rowOff>
    </xdr:to>
    <xdr:sp macro="" textlink="">
      <xdr:nvSpPr>
        <xdr:cNvPr id="376" name="円/楕円 375"/>
        <xdr:cNvSpPr/>
      </xdr:nvSpPr>
      <xdr:spPr>
        <a:xfrm>
          <a:off x="6921500" y="10110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87892</xdr:rowOff>
    </xdr:from>
    <xdr:ext cx="534377" cy="259045"/>
    <xdr:sp macro="" textlink="">
      <xdr:nvSpPr>
        <xdr:cNvPr id="377" name="テキスト ボックス 376"/>
        <xdr:cNvSpPr txBox="1"/>
      </xdr:nvSpPr>
      <xdr:spPr>
        <a:xfrm>
          <a:off x="6705111" y="10203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48,608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19,356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1" name="テキスト ボックス 390"/>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3" name="テキスト ボックス 39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5" name="テキスト ボックス 39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7" name="テキスト ボックス 396"/>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9" name="テキスト ボックス 398"/>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150961</xdr:rowOff>
    </xdr:from>
    <xdr:to>
      <xdr:col>15</xdr:col>
      <xdr:colOff>180340</xdr:colOff>
      <xdr:row>79</xdr:row>
      <xdr:rowOff>44450</xdr:rowOff>
    </xdr:to>
    <xdr:cxnSp macro="">
      <xdr:nvCxnSpPr>
        <xdr:cNvPr id="401" name="直線コネクタ 400"/>
        <xdr:cNvCxnSpPr/>
      </xdr:nvCxnSpPr>
      <xdr:spPr>
        <a:xfrm flipV="1">
          <a:off x="10475595" y="12152461"/>
          <a:ext cx="1270" cy="1436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74171</xdr:rowOff>
    </xdr:from>
    <xdr:ext cx="249299" cy="259045"/>
    <xdr:sp macro="" textlink="">
      <xdr:nvSpPr>
        <xdr:cNvPr id="402" name="普通建設事業費 （ うち新規整備　）最小値テキスト"/>
        <xdr:cNvSpPr txBox="1"/>
      </xdr:nvSpPr>
      <xdr:spPr>
        <a:xfrm>
          <a:off x="10528300" y="136187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3" name="直線コネクタ 402"/>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97638</xdr:rowOff>
    </xdr:from>
    <xdr:ext cx="690189" cy="259045"/>
    <xdr:sp macro="" textlink="">
      <xdr:nvSpPr>
        <xdr:cNvPr id="404" name="普通建設事業費 （ うち新規整備　）最大値テキスト"/>
        <xdr:cNvSpPr txBox="1"/>
      </xdr:nvSpPr>
      <xdr:spPr>
        <a:xfrm>
          <a:off x="10528300" y="1192768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1,131,133</a:t>
          </a:r>
          <a:endParaRPr kumimoji="1" lang="ja-JP" altLang="en-US" sz="1000" b="1">
            <a:latin typeface="ＭＳ Ｐゴシック"/>
          </a:endParaRPr>
        </a:p>
      </xdr:txBody>
    </xdr:sp>
    <xdr:clientData/>
  </xdr:oneCellAnchor>
  <xdr:twoCellAnchor>
    <xdr:from>
      <xdr:col>15</xdr:col>
      <xdr:colOff>92075</xdr:colOff>
      <xdr:row>70</xdr:row>
      <xdr:rowOff>150961</xdr:rowOff>
    </xdr:from>
    <xdr:to>
      <xdr:col>15</xdr:col>
      <xdr:colOff>269875</xdr:colOff>
      <xdr:row>70</xdr:row>
      <xdr:rowOff>150961</xdr:rowOff>
    </xdr:to>
    <xdr:cxnSp macro="">
      <xdr:nvCxnSpPr>
        <xdr:cNvPr id="405" name="直線コネクタ 404"/>
        <xdr:cNvCxnSpPr/>
      </xdr:nvCxnSpPr>
      <xdr:spPr>
        <a:xfrm>
          <a:off x="10388600" y="12152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21534</xdr:rowOff>
    </xdr:from>
    <xdr:to>
      <xdr:col>15</xdr:col>
      <xdr:colOff>180975</xdr:colOff>
      <xdr:row>79</xdr:row>
      <xdr:rowOff>31142</xdr:rowOff>
    </xdr:to>
    <xdr:cxnSp macro="">
      <xdr:nvCxnSpPr>
        <xdr:cNvPr id="406" name="直線コネクタ 405"/>
        <xdr:cNvCxnSpPr/>
      </xdr:nvCxnSpPr>
      <xdr:spPr>
        <a:xfrm>
          <a:off x="9639300" y="13566084"/>
          <a:ext cx="838200" cy="9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163072</xdr:rowOff>
    </xdr:from>
    <xdr:ext cx="534377" cy="259045"/>
    <xdr:sp macro="" textlink="">
      <xdr:nvSpPr>
        <xdr:cNvPr id="407" name="普通建設事業費 （ うち新規整備　）平均値テキスト"/>
        <xdr:cNvSpPr txBox="1"/>
      </xdr:nvSpPr>
      <xdr:spPr>
        <a:xfrm>
          <a:off x="10528300" y="13364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19,611</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140195</xdr:rowOff>
    </xdr:from>
    <xdr:to>
      <xdr:col>15</xdr:col>
      <xdr:colOff>231775</xdr:colOff>
      <xdr:row>79</xdr:row>
      <xdr:rowOff>70345</xdr:rowOff>
    </xdr:to>
    <xdr:sp macro="" textlink="">
      <xdr:nvSpPr>
        <xdr:cNvPr id="408" name="フローチャート : 判断 407"/>
        <xdr:cNvSpPr/>
      </xdr:nvSpPr>
      <xdr:spPr>
        <a:xfrm>
          <a:off x="10426700" y="1351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12043</xdr:rowOff>
    </xdr:from>
    <xdr:to>
      <xdr:col>14</xdr:col>
      <xdr:colOff>28575</xdr:colOff>
      <xdr:row>79</xdr:row>
      <xdr:rowOff>21534</xdr:rowOff>
    </xdr:to>
    <xdr:cxnSp macro="">
      <xdr:nvCxnSpPr>
        <xdr:cNvPr id="409" name="直線コネクタ 408"/>
        <xdr:cNvCxnSpPr/>
      </xdr:nvCxnSpPr>
      <xdr:spPr>
        <a:xfrm>
          <a:off x="8750300" y="13556593"/>
          <a:ext cx="889000" cy="9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138361</xdr:rowOff>
    </xdr:from>
    <xdr:to>
      <xdr:col>14</xdr:col>
      <xdr:colOff>79375</xdr:colOff>
      <xdr:row>79</xdr:row>
      <xdr:rowOff>68511</xdr:rowOff>
    </xdr:to>
    <xdr:sp macro="" textlink="">
      <xdr:nvSpPr>
        <xdr:cNvPr id="410" name="フローチャート : 判断 409"/>
        <xdr:cNvSpPr/>
      </xdr:nvSpPr>
      <xdr:spPr>
        <a:xfrm>
          <a:off x="9588500" y="1351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85038</xdr:rowOff>
    </xdr:from>
    <xdr:ext cx="534377" cy="259045"/>
    <xdr:sp macro="" textlink="">
      <xdr:nvSpPr>
        <xdr:cNvPr id="411" name="テキスト ボックス 410"/>
        <xdr:cNvSpPr txBox="1"/>
      </xdr:nvSpPr>
      <xdr:spPr>
        <a:xfrm>
          <a:off x="9372111" y="13286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21,055</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129502</xdr:rowOff>
    </xdr:from>
    <xdr:to>
      <xdr:col>12</xdr:col>
      <xdr:colOff>561975</xdr:colOff>
      <xdr:row>79</xdr:row>
      <xdr:rowOff>59652</xdr:rowOff>
    </xdr:to>
    <xdr:sp macro="" textlink="">
      <xdr:nvSpPr>
        <xdr:cNvPr id="412" name="フローチャート : 判断 411"/>
        <xdr:cNvSpPr/>
      </xdr:nvSpPr>
      <xdr:spPr>
        <a:xfrm>
          <a:off x="8699500" y="1350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76179</xdr:rowOff>
    </xdr:from>
    <xdr:ext cx="534377" cy="259045"/>
    <xdr:sp macro="" textlink="">
      <xdr:nvSpPr>
        <xdr:cNvPr id="413" name="テキスト ボックス 412"/>
        <xdr:cNvSpPr txBox="1"/>
      </xdr:nvSpPr>
      <xdr:spPr>
        <a:xfrm>
          <a:off x="8483111" y="1327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151792</xdr:rowOff>
    </xdr:from>
    <xdr:to>
      <xdr:col>15</xdr:col>
      <xdr:colOff>231775</xdr:colOff>
      <xdr:row>79</xdr:row>
      <xdr:rowOff>81942</xdr:rowOff>
    </xdr:to>
    <xdr:sp macro="" textlink="">
      <xdr:nvSpPr>
        <xdr:cNvPr id="419" name="円/楕円 418"/>
        <xdr:cNvSpPr/>
      </xdr:nvSpPr>
      <xdr:spPr>
        <a:xfrm>
          <a:off x="10426700" y="13524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118620</xdr:rowOff>
    </xdr:from>
    <xdr:ext cx="534377" cy="259045"/>
    <xdr:sp macro="" textlink="">
      <xdr:nvSpPr>
        <xdr:cNvPr id="420" name="普通建設事業費 （ うち新規整備　）該当値テキスト"/>
        <xdr:cNvSpPr txBox="1"/>
      </xdr:nvSpPr>
      <xdr:spPr>
        <a:xfrm>
          <a:off x="10528300" y="13491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10,478</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142184</xdr:rowOff>
    </xdr:from>
    <xdr:to>
      <xdr:col>14</xdr:col>
      <xdr:colOff>79375</xdr:colOff>
      <xdr:row>79</xdr:row>
      <xdr:rowOff>72334</xdr:rowOff>
    </xdr:to>
    <xdr:sp macro="" textlink="">
      <xdr:nvSpPr>
        <xdr:cNvPr id="421" name="円/楕円 420"/>
        <xdr:cNvSpPr/>
      </xdr:nvSpPr>
      <xdr:spPr>
        <a:xfrm>
          <a:off x="9588500" y="1351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63461</xdr:rowOff>
    </xdr:from>
    <xdr:ext cx="534377" cy="259045"/>
    <xdr:sp macro="" textlink="">
      <xdr:nvSpPr>
        <xdr:cNvPr id="422" name="テキスト ボックス 421"/>
        <xdr:cNvSpPr txBox="1"/>
      </xdr:nvSpPr>
      <xdr:spPr>
        <a:xfrm>
          <a:off x="9372111" y="13608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18,045</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132693</xdr:rowOff>
    </xdr:from>
    <xdr:to>
      <xdr:col>12</xdr:col>
      <xdr:colOff>561975</xdr:colOff>
      <xdr:row>79</xdr:row>
      <xdr:rowOff>62843</xdr:rowOff>
    </xdr:to>
    <xdr:sp macro="" textlink="">
      <xdr:nvSpPr>
        <xdr:cNvPr id="423" name="円/楕円 422"/>
        <xdr:cNvSpPr/>
      </xdr:nvSpPr>
      <xdr:spPr>
        <a:xfrm>
          <a:off x="8699500" y="13505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53970</xdr:rowOff>
    </xdr:from>
    <xdr:ext cx="534377" cy="259045"/>
    <xdr:sp macro="" textlink="">
      <xdr:nvSpPr>
        <xdr:cNvPr id="424" name="テキスト ボックス 423"/>
        <xdr:cNvSpPr txBox="1"/>
      </xdr:nvSpPr>
      <xdr:spPr>
        <a:xfrm>
          <a:off x="8483111" y="13598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25,518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36/93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31,838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8" name="テキスト ボックス 43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0" name="テキスト ボックス 43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2" name="テキスト ボックス 441"/>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4" name="テキスト ボックス 44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87337</xdr:rowOff>
    </xdr:from>
    <xdr:to>
      <xdr:col>15</xdr:col>
      <xdr:colOff>180340</xdr:colOff>
      <xdr:row>98</xdr:row>
      <xdr:rowOff>165875</xdr:rowOff>
    </xdr:to>
    <xdr:cxnSp macro="">
      <xdr:nvCxnSpPr>
        <xdr:cNvPr id="448" name="直線コネクタ 447"/>
        <xdr:cNvCxnSpPr/>
      </xdr:nvCxnSpPr>
      <xdr:spPr>
        <a:xfrm flipV="1">
          <a:off x="10475595" y="15689287"/>
          <a:ext cx="1270" cy="1278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169702</xdr:rowOff>
    </xdr:from>
    <xdr:ext cx="469744" cy="259045"/>
    <xdr:sp macro="" textlink="">
      <xdr:nvSpPr>
        <xdr:cNvPr id="449" name="普通建設事業費 （ うち更新整備　）最小値テキスト"/>
        <xdr:cNvSpPr txBox="1"/>
      </xdr:nvSpPr>
      <xdr:spPr>
        <a:xfrm>
          <a:off x="10528300" y="16971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3,939</a:t>
          </a:r>
          <a:endParaRPr kumimoji="1" lang="ja-JP" altLang="en-US" sz="1000" b="1">
            <a:latin typeface="ＭＳ Ｐゴシック"/>
          </a:endParaRPr>
        </a:p>
      </xdr:txBody>
    </xdr:sp>
    <xdr:clientData/>
  </xdr:oneCellAnchor>
  <xdr:twoCellAnchor>
    <xdr:from>
      <xdr:col>15</xdr:col>
      <xdr:colOff>92075</xdr:colOff>
      <xdr:row>98</xdr:row>
      <xdr:rowOff>165875</xdr:rowOff>
    </xdr:from>
    <xdr:to>
      <xdr:col>15</xdr:col>
      <xdr:colOff>269875</xdr:colOff>
      <xdr:row>98</xdr:row>
      <xdr:rowOff>165875</xdr:rowOff>
    </xdr:to>
    <xdr:cxnSp macro="">
      <xdr:nvCxnSpPr>
        <xdr:cNvPr id="450" name="直線コネクタ 449"/>
        <xdr:cNvCxnSpPr/>
      </xdr:nvCxnSpPr>
      <xdr:spPr>
        <a:xfrm>
          <a:off x="10388600" y="16967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34014</xdr:rowOff>
    </xdr:from>
    <xdr:ext cx="599010" cy="259045"/>
    <xdr:sp macro="" textlink="">
      <xdr:nvSpPr>
        <xdr:cNvPr id="451" name="普通建設事業費 （ うち更新整備　）最大値テキスト"/>
        <xdr:cNvSpPr txBox="1"/>
      </xdr:nvSpPr>
      <xdr:spPr>
        <a:xfrm>
          <a:off x="10528300" y="15464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104,623</a:t>
          </a:r>
          <a:endParaRPr kumimoji="1" lang="ja-JP" altLang="en-US" sz="1000" b="1">
            <a:latin typeface="ＭＳ Ｐゴシック"/>
          </a:endParaRPr>
        </a:p>
      </xdr:txBody>
    </xdr:sp>
    <xdr:clientData/>
  </xdr:oneCellAnchor>
  <xdr:twoCellAnchor>
    <xdr:from>
      <xdr:col>15</xdr:col>
      <xdr:colOff>92075</xdr:colOff>
      <xdr:row>91</xdr:row>
      <xdr:rowOff>87337</xdr:rowOff>
    </xdr:from>
    <xdr:to>
      <xdr:col>15</xdr:col>
      <xdr:colOff>269875</xdr:colOff>
      <xdr:row>91</xdr:row>
      <xdr:rowOff>87337</xdr:rowOff>
    </xdr:to>
    <xdr:cxnSp macro="">
      <xdr:nvCxnSpPr>
        <xdr:cNvPr id="452" name="直線コネクタ 451"/>
        <xdr:cNvCxnSpPr/>
      </xdr:nvCxnSpPr>
      <xdr:spPr>
        <a:xfrm>
          <a:off x="10388600" y="15689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151016</xdr:rowOff>
    </xdr:from>
    <xdr:to>
      <xdr:col>15</xdr:col>
      <xdr:colOff>180975</xdr:colOff>
      <xdr:row>97</xdr:row>
      <xdr:rowOff>12712</xdr:rowOff>
    </xdr:to>
    <xdr:cxnSp macro="">
      <xdr:nvCxnSpPr>
        <xdr:cNvPr id="453" name="直線コネクタ 452"/>
        <xdr:cNvCxnSpPr/>
      </xdr:nvCxnSpPr>
      <xdr:spPr>
        <a:xfrm>
          <a:off x="9639300" y="16610216"/>
          <a:ext cx="838200" cy="33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124172</xdr:rowOff>
    </xdr:from>
    <xdr:ext cx="534377" cy="259045"/>
    <xdr:sp macro="" textlink="">
      <xdr:nvSpPr>
        <xdr:cNvPr id="454" name="普通建設事業費 （ うち更新整備　）平均値テキスト"/>
        <xdr:cNvSpPr txBox="1"/>
      </xdr:nvSpPr>
      <xdr:spPr>
        <a:xfrm>
          <a:off x="10528300" y="165833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28,524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145745</xdr:rowOff>
    </xdr:from>
    <xdr:to>
      <xdr:col>15</xdr:col>
      <xdr:colOff>231775</xdr:colOff>
      <xdr:row>97</xdr:row>
      <xdr:rowOff>75895</xdr:rowOff>
    </xdr:to>
    <xdr:sp macro="" textlink="">
      <xdr:nvSpPr>
        <xdr:cNvPr id="455" name="フローチャート : 判断 454"/>
        <xdr:cNvSpPr/>
      </xdr:nvSpPr>
      <xdr:spPr>
        <a:xfrm>
          <a:off x="10426700" y="1660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151016</xdr:rowOff>
    </xdr:from>
    <xdr:to>
      <xdr:col>14</xdr:col>
      <xdr:colOff>28575</xdr:colOff>
      <xdr:row>97</xdr:row>
      <xdr:rowOff>79832</xdr:rowOff>
    </xdr:to>
    <xdr:cxnSp macro="">
      <xdr:nvCxnSpPr>
        <xdr:cNvPr id="456" name="直線コネクタ 455"/>
        <xdr:cNvCxnSpPr/>
      </xdr:nvCxnSpPr>
      <xdr:spPr>
        <a:xfrm flipV="1">
          <a:off x="8750300" y="16610216"/>
          <a:ext cx="889000" cy="100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32398</xdr:rowOff>
    </xdr:from>
    <xdr:to>
      <xdr:col>14</xdr:col>
      <xdr:colOff>79375</xdr:colOff>
      <xdr:row>97</xdr:row>
      <xdr:rowOff>133998</xdr:rowOff>
    </xdr:to>
    <xdr:sp macro="" textlink="">
      <xdr:nvSpPr>
        <xdr:cNvPr id="457" name="フローチャート : 判断 456"/>
        <xdr:cNvSpPr/>
      </xdr:nvSpPr>
      <xdr:spPr>
        <a:xfrm>
          <a:off x="9588500" y="166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125125</xdr:rowOff>
    </xdr:from>
    <xdr:ext cx="534377" cy="259045"/>
    <xdr:sp macro="" textlink="">
      <xdr:nvSpPr>
        <xdr:cNvPr id="458" name="テキスト ボックス 457"/>
        <xdr:cNvSpPr txBox="1"/>
      </xdr:nvSpPr>
      <xdr:spPr>
        <a:xfrm>
          <a:off x="9372111" y="16755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23,949</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9092</xdr:rowOff>
    </xdr:from>
    <xdr:to>
      <xdr:col>12</xdr:col>
      <xdr:colOff>561975</xdr:colOff>
      <xdr:row>97</xdr:row>
      <xdr:rowOff>110692</xdr:rowOff>
    </xdr:to>
    <xdr:sp macro="" textlink="">
      <xdr:nvSpPr>
        <xdr:cNvPr id="459" name="フローチャート : 判断 458"/>
        <xdr:cNvSpPr/>
      </xdr:nvSpPr>
      <xdr:spPr>
        <a:xfrm>
          <a:off x="8699500" y="1663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127219</xdr:rowOff>
    </xdr:from>
    <xdr:ext cx="534377" cy="259045"/>
    <xdr:sp macro="" textlink="">
      <xdr:nvSpPr>
        <xdr:cNvPr id="460" name="テキスト ボックス 459"/>
        <xdr:cNvSpPr txBox="1"/>
      </xdr:nvSpPr>
      <xdr:spPr>
        <a:xfrm>
          <a:off x="8483111" y="16414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1" name="テキスト ボックス 46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2" name="テキスト ボックス 46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3" name="テキスト ボックス 46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4" name="テキスト ボックス 46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5" name="テキスト ボックス 46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133362</xdr:rowOff>
    </xdr:from>
    <xdr:to>
      <xdr:col>15</xdr:col>
      <xdr:colOff>231775</xdr:colOff>
      <xdr:row>97</xdr:row>
      <xdr:rowOff>63512</xdr:rowOff>
    </xdr:to>
    <xdr:sp macro="" textlink="">
      <xdr:nvSpPr>
        <xdr:cNvPr id="466" name="円/楕円 465"/>
        <xdr:cNvSpPr/>
      </xdr:nvSpPr>
      <xdr:spPr>
        <a:xfrm>
          <a:off x="10426700" y="16592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156239</xdr:rowOff>
    </xdr:from>
    <xdr:ext cx="534377" cy="259045"/>
    <xdr:sp macro="" textlink="">
      <xdr:nvSpPr>
        <xdr:cNvPr id="467" name="普通建設事業費 （ うち更新整備　）該当値テキスト"/>
        <xdr:cNvSpPr txBox="1"/>
      </xdr:nvSpPr>
      <xdr:spPr>
        <a:xfrm>
          <a:off x="10528300" y="16443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29,499</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100216</xdr:rowOff>
    </xdr:from>
    <xdr:to>
      <xdr:col>14</xdr:col>
      <xdr:colOff>79375</xdr:colOff>
      <xdr:row>97</xdr:row>
      <xdr:rowOff>30366</xdr:rowOff>
    </xdr:to>
    <xdr:sp macro="" textlink="">
      <xdr:nvSpPr>
        <xdr:cNvPr id="468" name="円/楕円 467"/>
        <xdr:cNvSpPr/>
      </xdr:nvSpPr>
      <xdr:spPr>
        <a:xfrm>
          <a:off x="9588500" y="1655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46893</xdr:rowOff>
    </xdr:from>
    <xdr:ext cx="534377" cy="259045"/>
    <xdr:sp macro="" textlink="">
      <xdr:nvSpPr>
        <xdr:cNvPr id="469" name="テキスト ボックス 468"/>
        <xdr:cNvSpPr txBox="1"/>
      </xdr:nvSpPr>
      <xdr:spPr>
        <a:xfrm>
          <a:off x="9372111" y="16334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32,109</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29032</xdr:rowOff>
    </xdr:from>
    <xdr:to>
      <xdr:col>12</xdr:col>
      <xdr:colOff>561975</xdr:colOff>
      <xdr:row>97</xdr:row>
      <xdr:rowOff>130632</xdr:rowOff>
    </xdr:to>
    <xdr:sp macro="" textlink="">
      <xdr:nvSpPr>
        <xdr:cNvPr id="470" name="円/楕円 469"/>
        <xdr:cNvSpPr/>
      </xdr:nvSpPr>
      <xdr:spPr>
        <a:xfrm>
          <a:off x="8699500" y="16659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121759</xdr:rowOff>
    </xdr:from>
    <xdr:ext cx="534377" cy="259045"/>
    <xdr:sp macro="" textlink="">
      <xdr:nvSpPr>
        <xdr:cNvPr id="471" name="テキスト ボックス 470"/>
        <xdr:cNvSpPr txBox="1"/>
      </xdr:nvSpPr>
      <xdr:spPr>
        <a:xfrm>
          <a:off x="8483111" y="16752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24,214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2" name="正方形/長方形 47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3" name="正方形/長方形 47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4" name="正方形/長方形 47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29/93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5" name="正方形/長方形 47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6" name="正方形/長方形 47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7" name="正方形/長方形 47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8" name="正方形/長方形 47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9" name="正方形/長方形 47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0" name="テキスト ボックス 47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1" name="直線コネクタ 48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2" name="直線コネクタ 48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3" name="テキスト ボックス 48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4" name="直線コネクタ 48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5" name="テキスト ボックス 48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6" name="直線コネクタ 48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7" name="テキスト ボックス 48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8" name="直線コネクタ 48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9" name="テキスト ボックス 48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0" name="直線コネクタ 48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91" name="テキスト ボックス 490"/>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2" name="直線コネクタ 49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3" name="テキスト ボックス 49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51092</xdr:rowOff>
    </xdr:from>
    <xdr:to>
      <xdr:col>23</xdr:col>
      <xdr:colOff>516889</xdr:colOff>
      <xdr:row>39</xdr:row>
      <xdr:rowOff>44450</xdr:rowOff>
    </xdr:to>
    <xdr:cxnSp macro="">
      <xdr:nvCxnSpPr>
        <xdr:cNvPr id="495" name="直線コネクタ 494"/>
        <xdr:cNvCxnSpPr/>
      </xdr:nvCxnSpPr>
      <xdr:spPr>
        <a:xfrm flipV="1">
          <a:off x="16317595" y="5194592"/>
          <a:ext cx="1269" cy="1536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69702</xdr:rowOff>
    </xdr:from>
    <xdr:ext cx="249299" cy="259045"/>
    <xdr:sp macro="" textlink="">
      <xdr:nvSpPr>
        <xdr:cNvPr id="496" name="災害復旧事業費最小値テキスト"/>
        <xdr:cNvSpPr txBox="1"/>
      </xdr:nvSpPr>
      <xdr:spPr>
        <a:xfrm>
          <a:off x="16370300" y="67562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7" name="直線コネクタ 496"/>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169219</xdr:rowOff>
    </xdr:from>
    <xdr:ext cx="599010" cy="259045"/>
    <xdr:sp macro="" textlink="">
      <xdr:nvSpPr>
        <xdr:cNvPr id="498" name="災害復旧事業費最大値テキスト"/>
        <xdr:cNvSpPr txBox="1"/>
      </xdr:nvSpPr>
      <xdr:spPr>
        <a:xfrm>
          <a:off x="16370300" y="4969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120,977</a:t>
          </a:r>
          <a:endParaRPr kumimoji="1" lang="ja-JP" altLang="en-US" sz="1000" b="1">
            <a:latin typeface="ＭＳ Ｐゴシック"/>
          </a:endParaRPr>
        </a:p>
      </xdr:txBody>
    </xdr:sp>
    <xdr:clientData/>
  </xdr:oneCellAnchor>
  <xdr:twoCellAnchor>
    <xdr:from>
      <xdr:col>23</xdr:col>
      <xdr:colOff>428625</xdr:colOff>
      <xdr:row>30</xdr:row>
      <xdr:rowOff>51092</xdr:rowOff>
    </xdr:from>
    <xdr:to>
      <xdr:col>23</xdr:col>
      <xdr:colOff>606425</xdr:colOff>
      <xdr:row>30</xdr:row>
      <xdr:rowOff>51092</xdr:rowOff>
    </xdr:to>
    <xdr:cxnSp macro="">
      <xdr:nvCxnSpPr>
        <xdr:cNvPr id="499" name="直線コネクタ 498"/>
        <xdr:cNvCxnSpPr/>
      </xdr:nvCxnSpPr>
      <xdr:spPr>
        <a:xfrm>
          <a:off x="16230600" y="5194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116395</xdr:rowOff>
    </xdr:from>
    <xdr:to>
      <xdr:col>23</xdr:col>
      <xdr:colOff>517525</xdr:colOff>
      <xdr:row>39</xdr:row>
      <xdr:rowOff>37491</xdr:rowOff>
    </xdr:to>
    <xdr:cxnSp macro="">
      <xdr:nvCxnSpPr>
        <xdr:cNvPr id="500" name="直線コネクタ 499"/>
        <xdr:cNvCxnSpPr/>
      </xdr:nvCxnSpPr>
      <xdr:spPr>
        <a:xfrm>
          <a:off x="15481300" y="6631495"/>
          <a:ext cx="838200" cy="92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158602</xdr:rowOff>
    </xdr:from>
    <xdr:ext cx="469744" cy="259045"/>
    <xdr:sp macro="" textlink="">
      <xdr:nvSpPr>
        <xdr:cNvPr id="501" name="災害復旧事業費平均値テキスト"/>
        <xdr:cNvSpPr txBox="1"/>
      </xdr:nvSpPr>
      <xdr:spPr>
        <a:xfrm>
          <a:off x="16370300" y="65022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2,313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135725</xdr:rowOff>
    </xdr:from>
    <xdr:to>
      <xdr:col>23</xdr:col>
      <xdr:colOff>568325</xdr:colOff>
      <xdr:row>39</xdr:row>
      <xdr:rowOff>65875</xdr:rowOff>
    </xdr:to>
    <xdr:sp macro="" textlink="">
      <xdr:nvSpPr>
        <xdr:cNvPr id="502" name="フローチャート : 判断 501"/>
        <xdr:cNvSpPr/>
      </xdr:nvSpPr>
      <xdr:spPr>
        <a:xfrm>
          <a:off x="162687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41110</xdr:rowOff>
    </xdr:from>
    <xdr:to>
      <xdr:col>22</xdr:col>
      <xdr:colOff>365125</xdr:colOff>
      <xdr:row>38</xdr:row>
      <xdr:rowOff>116395</xdr:rowOff>
    </xdr:to>
    <xdr:cxnSp macro="">
      <xdr:nvCxnSpPr>
        <xdr:cNvPr id="503" name="直線コネクタ 502"/>
        <xdr:cNvCxnSpPr/>
      </xdr:nvCxnSpPr>
      <xdr:spPr>
        <a:xfrm>
          <a:off x="14592300" y="6384760"/>
          <a:ext cx="889000" cy="246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146774</xdr:rowOff>
    </xdr:from>
    <xdr:to>
      <xdr:col>22</xdr:col>
      <xdr:colOff>415925</xdr:colOff>
      <xdr:row>39</xdr:row>
      <xdr:rowOff>76924</xdr:rowOff>
    </xdr:to>
    <xdr:sp macro="" textlink="">
      <xdr:nvSpPr>
        <xdr:cNvPr id="504" name="フローチャート : 判断 503"/>
        <xdr:cNvSpPr/>
      </xdr:nvSpPr>
      <xdr:spPr>
        <a:xfrm>
          <a:off x="15430500" y="666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68051</xdr:rowOff>
    </xdr:from>
    <xdr:ext cx="469744" cy="259045"/>
    <xdr:sp macro="" textlink="">
      <xdr:nvSpPr>
        <xdr:cNvPr id="505" name="テキスト ボックス 504"/>
        <xdr:cNvSpPr txBox="1"/>
      </xdr:nvSpPr>
      <xdr:spPr>
        <a:xfrm>
          <a:off x="15246427" y="675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41110</xdr:rowOff>
    </xdr:from>
    <xdr:to>
      <xdr:col>21</xdr:col>
      <xdr:colOff>161925</xdr:colOff>
      <xdr:row>38</xdr:row>
      <xdr:rowOff>96977</xdr:rowOff>
    </xdr:to>
    <xdr:cxnSp macro="">
      <xdr:nvCxnSpPr>
        <xdr:cNvPr id="506" name="直線コネクタ 505"/>
        <xdr:cNvCxnSpPr/>
      </xdr:nvCxnSpPr>
      <xdr:spPr>
        <a:xfrm flipV="1">
          <a:off x="13703300" y="6384760"/>
          <a:ext cx="889000" cy="227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115710</xdr:rowOff>
    </xdr:from>
    <xdr:to>
      <xdr:col>21</xdr:col>
      <xdr:colOff>212725</xdr:colOff>
      <xdr:row>39</xdr:row>
      <xdr:rowOff>45860</xdr:rowOff>
    </xdr:to>
    <xdr:sp macro="" textlink="">
      <xdr:nvSpPr>
        <xdr:cNvPr id="507" name="フローチャート : 判断 506"/>
        <xdr:cNvSpPr/>
      </xdr:nvSpPr>
      <xdr:spPr>
        <a:xfrm>
          <a:off x="14541500" y="663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36987</xdr:rowOff>
    </xdr:from>
    <xdr:ext cx="469744" cy="259045"/>
    <xdr:sp macro="" textlink="">
      <xdr:nvSpPr>
        <xdr:cNvPr id="508" name="テキスト ボックス 507"/>
        <xdr:cNvSpPr txBox="1"/>
      </xdr:nvSpPr>
      <xdr:spPr>
        <a:xfrm>
          <a:off x="14357427" y="6723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96977</xdr:rowOff>
    </xdr:from>
    <xdr:to>
      <xdr:col>19</xdr:col>
      <xdr:colOff>644525</xdr:colOff>
      <xdr:row>39</xdr:row>
      <xdr:rowOff>35738</xdr:rowOff>
    </xdr:to>
    <xdr:cxnSp macro="">
      <xdr:nvCxnSpPr>
        <xdr:cNvPr id="509" name="直線コネクタ 508"/>
        <xdr:cNvCxnSpPr/>
      </xdr:nvCxnSpPr>
      <xdr:spPr>
        <a:xfrm flipV="1">
          <a:off x="12814300" y="6612077"/>
          <a:ext cx="889000" cy="110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112040</xdr:rowOff>
    </xdr:from>
    <xdr:to>
      <xdr:col>20</xdr:col>
      <xdr:colOff>9525</xdr:colOff>
      <xdr:row>39</xdr:row>
      <xdr:rowOff>42190</xdr:rowOff>
    </xdr:to>
    <xdr:sp macro="" textlink="">
      <xdr:nvSpPr>
        <xdr:cNvPr id="510" name="フローチャート : 判断 509"/>
        <xdr:cNvSpPr/>
      </xdr:nvSpPr>
      <xdr:spPr>
        <a:xfrm>
          <a:off x="13652500" y="66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33317</xdr:rowOff>
    </xdr:from>
    <xdr:ext cx="469744" cy="259045"/>
    <xdr:sp macro="" textlink="">
      <xdr:nvSpPr>
        <xdr:cNvPr id="511" name="テキスト ボックス 510"/>
        <xdr:cNvSpPr txBox="1"/>
      </xdr:nvSpPr>
      <xdr:spPr>
        <a:xfrm>
          <a:off x="13468427" y="671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103962</xdr:rowOff>
    </xdr:from>
    <xdr:to>
      <xdr:col>18</xdr:col>
      <xdr:colOff>492125</xdr:colOff>
      <xdr:row>39</xdr:row>
      <xdr:rowOff>34112</xdr:rowOff>
    </xdr:to>
    <xdr:sp macro="" textlink="">
      <xdr:nvSpPr>
        <xdr:cNvPr id="512" name="フローチャート : 判断 511"/>
        <xdr:cNvSpPr/>
      </xdr:nvSpPr>
      <xdr:spPr>
        <a:xfrm>
          <a:off x="12763500" y="6619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50639</xdr:rowOff>
    </xdr:from>
    <xdr:ext cx="469744" cy="259045"/>
    <xdr:sp macro="" textlink="">
      <xdr:nvSpPr>
        <xdr:cNvPr id="513" name="テキスト ボックス 512"/>
        <xdr:cNvSpPr txBox="1"/>
      </xdr:nvSpPr>
      <xdr:spPr>
        <a:xfrm>
          <a:off x="12579427" y="6394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4" name="テキスト ボックス 51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5" name="テキスト ボックス 51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6" name="テキスト ボックス 51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7" name="テキスト ボックス 51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8" name="テキスト ボックス 51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158141</xdr:rowOff>
    </xdr:from>
    <xdr:to>
      <xdr:col>23</xdr:col>
      <xdr:colOff>568325</xdr:colOff>
      <xdr:row>39</xdr:row>
      <xdr:rowOff>88291</xdr:rowOff>
    </xdr:to>
    <xdr:sp macro="" textlink="">
      <xdr:nvSpPr>
        <xdr:cNvPr id="519" name="円/楕円 518"/>
        <xdr:cNvSpPr/>
      </xdr:nvSpPr>
      <xdr:spPr>
        <a:xfrm>
          <a:off x="16268700" y="6673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114152</xdr:rowOff>
    </xdr:from>
    <xdr:ext cx="378565" cy="259045"/>
    <xdr:sp macro="" textlink="">
      <xdr:nvSpPr>
        <xdr:cNvPr id="520" name="災害復旧事業費該当値テキスト"/>
        <xdr:cNvSpPr txBox="1"/>
      </xdr:nvSpPr>
      <xdr:spPr>
        <a:xfrm>
          <a:off x="16370300" y="66292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548</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65595</xdr:rowOff>
    </xdr:from>
    <xdr:to>
      <xdr:col>22</xdr:col>
      <xdr:colOff>415925</xdr:colOff>
      <xdr:row>38</xdr:row>
      <xdr:rowOff>167195</xdr:rowOff>
    </xdr:to>
    <xdr:sp macro="" textlink="">
      <xdr:nvSpPr>
        <xdr:cNvPr id="521" name="円/楕円 520"/>
        <xdr:cNvSpPr/>
      </xdr:nvSpPr>
      <xdr:spPr>
        <a:xfrm>
          <a:off x="15430500" y="6580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12273</xdr:rowOff>
    </xdr:from>
    <xdr:ext cx="469744" cy="259045"/>
    <xdr:sp macro="" textlink="">
      <xdr:nvSpPr>
        <xdr:cNvPr id="522" name="テキスト ボックス 521"/>
        <xdr:cNvSpPr txBox="1"/>
      </xdr:nvSpPr>
      <xdr:spPr>
        <a:xfrm>
          <a:off x="15246427" y="6355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7,835</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161760</xdr:rowOff>
    </xdr:from>
    <xdr:to>
      <xdr:col>21</xdr:col>
      <xdr:colOff>212725</xdr:colOff>
      <xdr:row>37</xdr:row>
      <xdr:rowOff>91910</xdr:rowOff>
    </xdr:to>
    <xdr:sp macro="" textlink="">
      <xdr:nvSpPr>
        <xdr:cNvPr id="523" name="円/楕円 522"/>
        <xdr:cNvSpPr/>
      </xdr:nvSpPr>
      <xdr:spPr>
        <a:xfrm>
          <a:off x="14541500" y="633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108437</xdr:rowOff>
    </xdr:from>
    <xdr:ext cx="534377" cy="259045"/>
    <xdr:sp macro="" textlink="">
      <xdr:nvSpPr>
        <xdr:cNvPr id="524" name="テキスト ボックス 523"/>
        <xdr:cNvSpPr txBox="1"/>
      </xdr:nvSpPr>
      <xdr:spPr>
        <a:xfrm>
          <a:off x="14325111" y="6109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27,263</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46177</xdr:rowOff>
    </xdr:from>
    <xdr:to>
      <xdr:col>20</xdr:col>
      <xdr:colOff>9525</xdr:colOff>
      <xdr:row>38</xdr:row>
      <xdr:rowOff>147777</xdr:rowOff>
    </xdr:to>
    <xdr:sp macro="" textlink="">
      <xdr:nvSpPr>
        <xdr:cNvPr id="525" name="円/楕円 524"/>
        <xdr:cNvSpPr/>
      </xdr:nvSpPr>
      <xdr:spPr>
        <a:xfrm>
          <a:off x="13652500" y="6561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164304</xdr:rowOff>
    </xdr:from>
    <xdr:ext cx="469744" cy="259045"/>
    <xdr:sp macro="" textlink="">
      <xdr:nvSpPr>
        <xdr:cNvPr id="526" name="テキスト ボックス 525"/>
        <xdr:cNvSpPr txBox="1"/>
      </xdr:nvSpPr>
      <xdr:spPr>
        <a:xfrm>
          <a:off x="13468427" y="6336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9,364</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156388</xdr:rowOff>
    </xdr:from>
    <xdr:to>
      <xdr:col>18</xdr:col>
      <xdr:colOff>492125</xdr:colOff>
      <xdr:row>39</xdr:row>
      <xdr:rowOff>86538</xdr:rowOff>
    </xdr:to>
    <xdr:sp macro="" textlink="">
      <xdr:nvSpPr>
        <xdr:cNvPr id="527" name="円/楕円 526"/>
        <xdr:cNvSpPr/>
      </xdr:nvSpPr>
      <xdr:spPr>
        <a:xfrm>
          <a:off x="12763500" y="6671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77665</xdr:rowOff>
    </xdr:from>
    <xdr:ext cx="378565" cy="259045"/>
    <xdr:sp macro="" textlink="">
      <xdr:nvSpPr>
        <xdr:cNvPr id="528" name="テキスト ボックス 527"/>
        <xdr:cNvSpPr txBox="1"/>
      </xdr:nvSpPr>
      <xdr:spPr>
        <a:xfrm>
          <a:off x="12625017" y="67642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9" name="正方形/長方形 52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0" name="正方形/長方形 52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1" name="正方形/長方形 53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2" name="正方形/長方形 53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3" name="正方形/長方形 53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4" name="正方形/長方形 53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5" name="正方形/長方形 53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6" name="正方形/長方形 53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7" name="テキスト ボックス 53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8" name="直線コネクタ 53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9" name="直線コネクタ 53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0" name="テキスト ボックス 53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1" name="直線コネクタ 54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2" name="テキスト ボックス 54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4" name="直線コネクタ 54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6" name="直線コネクタ 54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8" name="直線コネクタ 54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9" name="直線コネクタ 54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1" name="フローチャート : 判断 55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2" name="直線コネクタ 55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3" name="フローチャート : 判断 55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4" name="テキスト ボックス 553"/>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5" name="直線コネクタ 55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6" name="フローチャート : 判断 55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7" name="テキスト ボックス 556"/>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8" name="直線コネクタ 55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9" name="フローチャート : 判断 55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0" name="テキスト ボックス 559"/>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1" name="フローチャート : 判断 56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2" name="テキスト ボックス 561"/>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3" name="テキスト ボックス 56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4" name="テキスト ボックス 56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5" name="テキスト ボックス 56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6" name="テキスト ボックス 56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7" name="テキスト ボックス 56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8" name="円/楕円 56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0" name="円/楕円 56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1" name="テキスト ボックス 570"/>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2" name="円/楕円 57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3" name="テキスト ボックス 572"/>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4" name="円/楕円 57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5" name="テキスト ボックス 574"/>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6" name="円/楕円 57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7" name="テキスト ボックス 576"/>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8" name="正方形/長方形 57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9" name="正方形/長方形 57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0" name="正方形/長方形 57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30/93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1" name="正方形/長方形 58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2" name="正方形/長方形 58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3" name="正方形/長方形 58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4" name="正方形/長方形 58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61,021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5" name="正方形/長方形 58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6" name="テキスト ボックス 58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7" name="直線コネクタ 58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8" name="直線コネクタ 587"/>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9" name="テキスト ボックス 588"/>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90" name="直線コネクタ 589"/>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91" name="テキスト ボックス 590"/>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92" name="直線コネクタ 591"/>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93" name="テキスト ボックス 592"/>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94" name="直線コネクタ 593"/>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5" name="テキスト ボックス 594"/>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6" name="直線コネクタ 595"/>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97" name="テキスト ボックス 596"/>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8" name="直線コネクタ 597"/>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9" name="テキスト ボックス 598"/>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0" name="直線コネクタ 59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1" name="テキスト ボックス 60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164111</xdr:rowOff>
    </xdr:from>
    <xdr:to>
      <xdr:col>23</xdr:col>
      <xdr:colOff>516889</xdr:colOff>
      <xdr:row>78</xdr:row>
      <xdr:rowOff>94405</xdr:rowOff>
    </xdr:to>
    <xdr:cxnSp macro="">
      <xdr:nvCxnSpPr>
        <xdr:cNvPr id="603" name="直線コネクタ 602"/>
        <xdr:cNvCxnSpPr/>
      </xdr:nvCxnSpPr>
      <xdr:spPr>
        <a:xfrm flipV="1">
          <a:off x="16317595" y="11994161"/>
          <a:ext cx="1269" cy="1473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98232</xdr:rowOff>
    </xdr:from>
    <xdr:ext cx="534377" cy="259045"/>
    <xdr:sp macro="" textlink="">
      <xdr:nvSpPr>
        <xdr:cNvPr id="604" name="公債費最小値テキスト"/>
        <xdr:cNvSpPr txBox="1"/>
      </xdr:nvSpPr>
      <xdr:spPr>
        <a:xfrm>
          <a:off x="16370300" y="13471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10,774</a:t>
          </a:r>
          <a:endParaRPr kumimoji="1" lang="ja-JP" altLang="en-US" sz="1000" b="1">
            <a:latin typeface="ＭＳ Ｐゴシック"/>
          </a:endParaRPr>
        </a:p>
      </xdr:txBody>
    </xdr:sp>
    <xdr:clientData/>
  </xdr:oneCellAnchor>
  <xdr:twoCellAnchor>
    <xdr:from>
      <xdr:col>23</xdr:col>
      <xdr:colOff>428625</xdr:colOff>
      <xdr:row>78</xdr:row>
      <xdr:rowOff>94405</xdr:rowOff>
    </xdr:from>
    <xdr:to>
      <xdr:col>23</xdr:col>
      <xdr:colOff>606425</xdr:colOff>
      <xdr:row>78</xdr:row>
      <xdr:rowOff>94405</xdr:rowOff>
    </xdr:to>
    <xdr:cxnSp macro="">
      <xdr:nvCxnSpPr>
        <xdr:cNvPr id="605" name="直線コネクタ 604"/>
        <xdr:cNvCxnSpPr/>
      </xdr:nvCxnSpPr>
      <xdr:spPr>
        <a:xfrm>
          <a:off x="16230600" y="13467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110788</xdr:rowOff>
    </xdr:from>
    <xdr:ext cx="599010" cy="259045"/>
    <xdr:sp macro="" textlink="">
      <xdr:nvSpPr>
        <xdr:cNvPr id="606" name="公債費最大値テキスト"/>
        <xdr:cNvSpPr txBox="1"/>
      </xdr:nvSpPr>
      <xdr:spPr>
        <a:xfrm>
          <a:off x="16370300" y="11769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101,005</a:t>
          </a:r>
          <a:endParaRPr kumimoji="1" lang="ja-JP" altLang="en-US" sz="1000" b="1">
            <a:latin typeface="ＭＳ Ｐゴシック"/>
          </a:endParaRPr>
        </a:p>
      </xdr:txBody>
    </xdr:sp>
    <xdr:clientData/>
  </xdr:oneCellAnchor>
  <xdr:twoCellAnchor>
    <xdr:from>
      <xdr:col>23</xdr:col>
      <xdr:colOff>428625</xdr:colOff>
      <xdr:row>69</xdr:row>
      <xdr:rowOff>164111</xdr:rowOff>
    </xdr:from>
    <xdr:to>
      <xdr:col>23</xdr:col>
      <xdr:colOff>606425</xdr:colOff>
      <xdr:row>69</xdr:row>
      <xdr:rowOff>164111</xdr:rowOff>
    </xdr:to>
    <xdr:cxnSp macro="">
      <xdr:nvCxnSpPr>
        <xdr:cNvPr id="607" name="直線コネクタ 606"/>
        <xdr:cNvCxnSpPr/>
      </xdr:nvCxnSpPr>
      <xdr:spPr>
        <a:xfrm>
          <a:off x="16230600" y="11994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74</xdr:row>
      <xdr:rowOff>161009</xdr:rowOff>
    </xdr:from>
    <xdr:to>
      <xdr:col>23</xdr:col>
      <xdr:colOff>517525</xdr:colOff>
      <xdr:row>75</xdr:row>
      <xdr:rowOff>12941</xdr:rowOff>
    </xdr:to>
    <xdr:cxnSp macro="">
      <xdr:nvCxnSpPr>
        <xdr:cNvPr id="608" name="直線コネクタ 607"/>
        <xdr:cNvCxnSpPr/>
      </xdr:nvCxnSpPr>
      <xdr:spPr>
        <a:xfrm>
          <a:off x="15481300" y="12848309"/>
          <a:ext cx="838200" cy="23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46492</xdr:rowOff>
    </xdr:from>
    <xdr:ext cx="534377" cy="259045"/>
    <xdr:sp macro="" textlink="">
      <xdr:nvSpPr>
        <xdr:cNvPr id="609" name="公債費平均値テキスト"/>
        <xdr:cNvSpPr txBox="1"/>
      </xdr:nvSpPr>
      <xdr:spPr>
        <a:xfrm>
          <a:off x="16370300" y="129052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40,776</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68065</xdr:rowOff>
    </xdr:from>
    <xdr:to>
      <xdr:col>23</xdr:col>
      <xdr:colOff>568325</xdr:colOff>
      <xdr:row>75</xdr:row>
      <xdr:rowOff>169664</xdr:rowOff>
    </xdr:to>
    <xdr:sp macro="" textlink="">
      <xdr:nvSpPr>
        <xdr:cNvPr id="610" name="フローチャート : 判断 609"/>
        <xdr:cNvSpPr/>
      </xdr:nvSpPr>
      <xdr:spPr>
        <a:xfrm>
          <a:off x="16268700" y="12926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74</xdr:row>
      <xdr:rowOff>116758</xdr:rowOff>
    </xdr:from>
    <xdr:to>
      <xdr:col>22</xdr:col>
      <xdr:colOff>365125</xdr:colOff>
      <xdr:row>74</xdr:row>
      <xdr:rowOff>161009</xdr:rowOff>
    </xdr:to>
    <xdr:cxnSp macro="">
      <xdr:nvCxnSpPr>
        <xdr:cNvPr id="611" name="直線コネクタ 610"/>
        <xdr:cNvCxnSpPr/>
      </xdr:nvCxnSpPr>
      <xdr:spPr>
        <a:xfrm>
          <a:off x="14592300" y="12804058"/>
          <a:ext cx="889000" cy="44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62268</xdr:rowOff>
    </xdr:from>
    <xdr:to>
      <xdr:col>22</xdr:col>
      <xdr:colOff>415925</xdr:colOff>
      <xdr:row>75</xdr:row>
      <xdr:rowOff>163869</xdr:rowOff>
    </xdr:to>
    <xdr:sp macro="" textlink="">
      <xdr:nvSpPr>
        <xdr:cNvPr id="612" name="フローチャート : 判断 611"/>
        <xdr:cNvSpPr/>
      </xdr:nvSpPr>
      <xdr:spPr>
        <a:xfrm>
          <a:off x="15430500" y="129210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154995</xdr:rowOff>
    </xdr:from>
    <xdr:ext cx="534377" cy="259045"/>
    <xdr:sp macro="" textlink="">
      <xdr:nvSpPr>
        <xdr:cNvPr id="613" name="テキスト ボックス 612"/>
        <xdr:cNvSpPr txBox="1"/>
      </xdr:nvSpPr>
      <xdr:spPr>
        <a:xfrm>
          <a:off x="15214111" y="1301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41,131</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75725</xdr:rowOff>
    </xdr:from>
    <xdr:to>
      <xdr:col>21</xdr:col>
      <xdr:colOff>161925</xdr:colOff>
      <xdr:row>74</xdr:row>
      <xdr:rowOff>116758</xdr:rowOff>
    </xdr:to>
    <xdr:cxnSp macro="">
      <xdr:nvCxnSpPr>
        <xdr:cNvPr id="614" name="直線コネクタ 613"/>
        <xdr:cNvCxnSpPr/>
      </xdr:nvCxnSpPr>
      <xdr:spPr>
        <a:xfrm>
          <a:off x="13703300" y="12763025"/>
          <a:ext cx="889000" cy="41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74</xdr:row>
      <xdr:rowOff>170755</xdr:rowOff>
    </xdr:from>
    <xdr:to>
      <xdr:col>21</xdr:col>
      <xdr:colOff>212725</xdr:colOff>
      <xdr:row>75</xdr:row>
      <xdr:rowOff>100905</xdr:rowOff>
    </xdr:to>
    <xdr:sp macro="" textlink="">
      <xdr:nvSpPr>
        <xdr:cNvPr id="615" name="フローチャート : 判断 614"/>
        <xdr:cNvSpPr/>
      </xdr:nvSpPr>
      <xdr:spPr>
        <a:xfrm>
          <a:off x="14541500" y="1285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92032</xdr:rowOff>
    </xdr:from>
    <xdr:ext cx="534377" cy="259045"/>
    <xdr:sp macro="" textlink="">
      <xdr:nvSpPr>
        <xdr:cNvPr id="616" name="テキスト ボックス 615"/>
        <xdr:cNvSpPr txBox="1"/>
      </xdr:nvSpPr>
      <xdr:spPr>
        <a:xfrm>
          <a:off x="14325111" y="1295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75725</xdr:rowOff>
    </xdr:from>
    <xdr:to>
      <xdr:col>19</xdr:col>
      <xdr:colOff>644525</xdr:colOff>
      <xdr:row>74</xdr:row>
      <xdr:rowOff>135177</xdr:rowOff>
    </xdr:to>
    <xdr:cxnSp macro="">
      <xdr:nvCxnSpPr>
        <xdr:cNvPr id="617" name="直線コネクタ 616"/>
        <xdr:cNvCxnSpPr/>
      </xdr:nvCxnSpPr>
      <xdr:spPr>
        <a:xfrm flipV="1">
          <a:off x="12814300" y="12763025"/>
          <a:ext cx="889000" cy="59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1934</xdr:rowOff>
    </xdr:from>
    <xdr:to>
      <xdr:col>20</xdr:col>
      <xdr:colOff>9525</xdr:colOff>
      <xdr:row>75</xdr:row>
      <xdr:rowOff>103534</xdr:rowOff>
    </xdr:to>
    <xdr:sp macro="" textlink="">
      <xdr:nvSpPr>
        <xdr:cNvPr id="618" name="フローチャート : 判断 617"/>
        <xdr:cNvSpPr/>
      </xdr:nvSpPr>
      <xdr:spPr>
        <a:xfrm>
          <a:off x="13652500" y="12860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94661</xdr:rowOff>
    </xdr:from>
    <xdr:ext cx="534377" cy="259045"/>
    <xdr:sp macro="" textlink="">
      <xdr:nvSpPr>
        <xdr:cNvPr id="619" name="テキスト ボックス 618"/>
        <xdr:cNvSpPr txBox="1"/>
      </xdr:nvSpPr>
      <xdr:spPr>
        <a:xfrm>
          <a:off x="13436111" y="12953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171049</xdr:rowOff>
    </xdr:from>
    <xdr:to>
      <xdr:col>18</xdr:col>
      <xdr:colOff>492125</xdr:colOff>
      <xdr:row>75</xdr:row>
      <xdr:rowOff>101199</xdr:rowOff>
    </xdr:to>
    <xdr:sp macro="" textlink="">
      <xdr:nvSpPr>
        <xdr:cNvPr id="620" name="フローチャート : 判断 619"/>
        <xdr:cNvSpPr/>
      </xdr:nvSpPr>
      <xdr:spPr>
        <a:xfrm>
          <a:off x="12763500" y="1285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92326</xdr:rowOff>
    </xdr:from>
    <xdr:ext cx="534377" cy="259045"/>
    <xdr:sp macro="" textlink="">
      <xdr:nvSpPr>
        <xdr:cNvPr id="621" name="テキスト ボックス 620"/>
        <xdr:cNvSpPr txBox="1"/>
      </xdr:nvSpPr>
      <xdr:spPr>
        <a:xfrm>
          <a:off x="12547111" y="12951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2" name="テキスト ボックス 62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3" name="テキスト ボックス 62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4" name="テキスト ボックス 62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5" name="テキスト ボックス 62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6" name="テキスト ボックス 62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74</xdr:row>
      <xdr:rowOff>133591</xdr:rowOff>
    </xdr:from>
    <xdr:to>
      <xdr:col>23</xdr:col>
      <xdr:colOff>568325</xdr:colOff>
      <xdr:row>75</xdr:row>
      <xdr:rowOff>63741</xdr:rowOff>
    </xdr:to>
    <xdr:sp macro="" textlink="">
      <xdr:nvSpPr>
        <xdr:cNvPr id="627" name="円/楕円 626"/>
        <xdr:cNvSpPr/>
      </xdr:nvSpPr>
      <xdr:spPr>
        <a:xfrm>
          <a:off x="16268700" y="12820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73</xdr:row>
      <xdr:rowOff>156468</xdr:rowOff>
    </xdr:from>
    <xdr:ext cx="534377" cy="259045"/>
    <xdr:sp macro="" textlink="">
      <xdr:nvSpPr>
        <xdr:cNvPr id="628" name="公債費該当値テキスト"/>
        <xdr:cNvSpPr txBox="1"/>
      </xdr:nvSpPr>
      <xdr:spPr>
        <a:xfrm>
          <a:off x="16370300" y="12672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47,263</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110209</xdr:rowOff>
    </xdr:from>
    <xdr:to>
      <xdr:col>22</xdr:col>
      <xdr:colOff>415925</xdr:colOff>
      <xdr:row>75</xdr:row>
      <xdr:rowOff>40359</xdr:rowOff>
    </xdr:to>
    <xdr:sp macro="" textlink="">
      <xdr:nvSpPr>
        <xdr:cNvPr id="629" name="円/楕円 628"/>
        <xdr:cNvSpPr/>
      </xdr:nvSpPr>
      <xdr:spPr>
        <a:xfrm>
          <a:off x="15430500" y="12797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56886</xdr:rowOff>
    </xdr:from>
    <xdr:ext cx="534377" cy="259045"/>
    <xdr:sp macro="" textlink="">
      <xdr:nvSpPr>
        <xdr:cNvPr id="630" name="テキスト ボックス 629"/>
        <xdr:cNvSpPr txBox="1"/>
      </xdr:nvSpPr>
      <xdr:spPr>
        <a:xfrm>
          <a:off x="15214111" y="12572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48,695</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65958</xdr:rowOff>
    </xdr:from>
    <xdr:to>
      <xdr:col>21</xdr:col>
      <xdr:colOff>212725</xdr:colOff>
      <xdr:row>74</xdr:row>
      <xdr:rowOff>167558</xdr:rowOff>
    </xdr:to>
    <xdr:sp macro="" textlink="">
      <xdr:nvSpPr>
        <xdr:cNvPr id="631" name="円/楕円 630"/>
        <xdr:cNvSpPr/>
      </xdr:nvSpPr>
      <xdr:spPr>
        <a:xfrm>
          <a:off x="14541500" y="12753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12635</xdr:rowOff>
    </xdr:from>
    <xdr:ext cx="534377" cy="259045"/>
    <xdr:sp macro="" textlink="">
      <xdr:nvSpPr>
        <xdr:cNvPr id="632" name="テキスト ボックス 631"/>
        <xdr:cNvSpPr txBox="1"/>
      </xdr:nvSpPr>
      <xdr:spPr>
        <a:xfrm>
          <a:off x="14325111" y="12528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51,405</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24925</xdr:rowOff>
    </xdr:from>
    <xdr:to>
      <xdr:col>20</xdr:col>
      <xdr:colOff>9525</xdr:colOff>
      <xdr:row>74</xdr:row>
      <xdr:rowOff>126525</xdr:rowOff>
    </xdr:to>
    <xdr:sp macro="" textlink="">
      <xdr:nvSpPr>
        <xdr:cNvPr id="633" name="円/楕円 632"/>
        <xdr:cNvSpPr/>
      </xdr:nvSpPr>
      <xdr:spPr>
        <a:xfrm>
          <a:off x="13652500" y="12712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72</xdr:row>
      <xdr:rowOff>143052</xdr:rowOff>
    </xdr:from>
    <xdr:ext cx="534377" cy="259045"/>
    <xdr:sp macro="" textlink="">
      <xdr:nvSpPr>
        <xdr:cNvPr id="634" name="テキスト ボックス 633"/>
        <xdr:cNvSpPr txBox="1"/>
      </xdr:nvSpPr>
      <xdr:spPr>
        <a:xfrm>
          <a:off x="13436111" y="12487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53,918</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84377</xdr:rowOff>
    </xdr:from>
    <xdr:to>
      <xdr:col>18</xdr:col>
      <xdr:colOff>492125</xdr:colOff>
      <xdr:row>75</xdr:row>
      <xdr:rowOff>14527</xdr:rowOff>
    </xdr:to>
    <xdr:sp macro="" textlink="">
      <xdr:nvSpPr>
        <xdr:cNvPr id="635" name="円/楕円 634"/>
        <xdr:cNvSpPr/>
      </xdr:nvSpPr>
      <xdr:spPr>
        <a:xfrm>
          <a:off x="12763500" y="1277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31054</xdr:rowOff>
    </xdr:from>
    <xdr:ext cx="534377" cy="259045"/>
    <xdr:sp macro="" textlink="">
      <xdr:nvSpPr>
        <xdr:cNvPr id="636" name="テキスト ボックス 635"/>
        <xdr:cNvSpPr txBox="1"/>
      </xdr:nvSpPr>
      <xdr:spPr>
        <a:xfrm>
          <a:off x="12547111" y="12546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50,277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7" name="正方形/長方形 63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8" name="正方形/長方形 63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9" name="正方形/長方形 63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0" name="正方形/長方形 63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1" name="正方形/長方形 64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2" name="正方形/長方形 64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3" name="正方形/長方形 64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15,494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4" name="正方形/長方形 64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5" name="テキスト ボックス 64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6" name="直線コネクタ 64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7" name="直線コネクタ 64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8" name="テキスト ボックス 64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9" name="直線コネクタ 64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50" name="テキスト ボックス 649"/>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1" name="直線コネクタ 65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2" name="テキスト ボックス 651"/>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3" name="直線コネクタ 65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4" name="テキスト ボックス 653"/>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5" name="直線コネクタ 65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6" name="テキスト ボックス 65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7" name="直線コネクタ 65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8" name="テキスト ボックス 65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66639</xdr:rowOff>
    </xdr:from>
    <xdr:to>
      <xdr:col>23</xdr:col>
      <xdr:colOff>516889</xdr:colOff>
      <xdr:row>99</xdr:row>
      <xdr:rowOff>44236</xdr:rowOff>
    </xdr:to>
    <xdr:cxnSp macro="">
      <xdr:nvCxnSpPr>
        <xdr:cNvPr id="660" name="直線コネクタ 659"/>
        <xdr:cNvCxnSpPr/>
      </xdr:nvCxnSpPr>
      <xdr:spPr>
        <a:xfrm flipV="1">
          <a:off x="16317595" y="15497139"/>
          <a:ext cx="1269" cy="1520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48063</xdr:rowOff>
    </xdr:from>
    <xdr:ext cx="313932" cy="259045"/>
    <xdr:sp macro="" textlink="">
      <xdr:nvSpPr>
        <xdr:cNvPr id="661" name="積立金最小値テキスト"/>
        <xdr:cNvSpPr txBox="1"/>
      </xdr:nvSpPr>
      <xdr:spPr>
        <a:xfrm>
          <a:off x="16370300" y="1702161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a:t>
          </a:r>
          <a:endParaRPr kumimoji="1" lang="ja-JP" altLang="en-US" sz="1000" b="1">
            <a:latin typeface="ＭＳ Ｐゴシック"/>
          </a:endParaRPr>
        </a:p>
      </xdr:txBody>
    </xdr:sp>
    <xdr:clientData/>
  </xdr:oneCellAnchor>
  <xdr:twoCellAnchor>
    <xdr:from>
      <xdr:col>23</xdr:col>
      <xdr:colOff>428625</xdr:colOff>
      <xdr:row>99</xdr:row>
      <xdr:rowOff>44236</xdr:rowOff>
    </xdr:from>
    <xdr:to>
      <xdr:col>23</xdr:col>
      <xdr:colOff>606425</xdr:colOff>
      <xdr:row>99</xdr:row>
      <xdr:rowOff>44236</xdr:rowOff>
    </xdr:to>
    <xdr:cxnSp macro="">
      <xdr:nvCxnSpPr>
        <xdr:cNvPr id="662" name="直線コネクタ 661"/>
        <xdr:cNvCxnSpPr/>
      </xdr:nvCxnSpPr>
      <xdr:spPr>
        <a:xfrm>
          <a:off x="16230600" y="17017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13316</xdr:rowOff>
    </xdr:from>
    <xdr:ext cx="599010" cy="259045"/>
    <xdr:sp macro="" textlink="">
      <xdr:nvSpPr>
        <xdr:cNvPr id="663" name="積立金最大値テキスト"/>
        <xdr:cNvSpPr txBox="1"/>
      </xdr:nvSpPr>
      <xdr:spPr>
        <a:xfrm>
          <a:off x="16370300" y="15272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399,176</a:t>
          </a:r>
          <a:endParaRPr kumimoji="1" lang="ja-JP" altLang="en-US" sz="1000" b="1">
            <a:latin typeface="ＭＳ Ｐゴシック"/>
          </a:endParaRPr>
        </a:p>
      </xdr:txBody>
    </xdr:sp>
    <xdr:clientData/>
  </xdr:oneCellAnchor>
  <xdr:twoCellAnchor>
    <xdr:from>
      <xdr:col>23</xdr:col>
      <xdr:colOff>428625</xdr:colOff>
      <xdr:row>90</xdr:row>
      <xdr:rowOff>66639</xdr:rowOff>
    </xdr:from>
    <xdr:to>
      <xdr:col>23</xdr:col>
      <xdr:colOff>606425</xdr:colOff>
      <xdr:row>90</xdr:row>
      <xdr:rowOff>66639</xdr:rowOff>
    </xdr:to>
    <xdr:cxnSp macro="">
      <xdr:nvCxnSpPr>
        <xdr:cNvPr id="664" name="直線コネクタ 663"/>
        <xdr:cNvCxnSpPr/>
      </xdr:nvCxnSpPr>
      <xdr:spPr>
        <a:xfrm>
          <a:off x="16230600" y="15497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120070</xdr:rowOff>
    </xdr:from>
    <xdr:to>
      <xdr:col>23</xdr:col>
      <xdr:colOff>517525</xdr:colOff>
      <xdr:row>98</xdr:row>
      <xdr:rowOff>130880</xdr:rowOff>
    </xdr:to>
    <xdr:cxnSp macro="">
      <xdr:nvCxnSpPr>
        <xdr:cNvPr id="665" name="直線コネクタ 664"/>
        <xdr:cNvCxnSpPr/>
      </xdr:nvCxnSpPr>
      <xdr:spPr>
        <a:xfrm>
          <a:off x="15481300" y="16922170"/>
          <a:ext cx="838200" cy="10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87287</xdr:rowOff>
    </xdr:from>
    <xdr:ext cx="534377" cy="259045"/>
    <xdr:sp macro="" textlink="">
      <xdr:nvSpPr>
        <xdr:cNvPr id="666" name="積立金平均値テキスト"/>
        <xdr:cNvSpPr txBox="1"/>
      </xdr:nvSpPr>
      <xdr:spPr>
        <a:xfrm>
          <a:off x="16370300" y="168893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14,761</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108860</xdr:rowOff>
    </xdr:from>
    <xdr:to>
      <xdr:col>23</xdr:col>
      <xdr:colOff>568325</xdr:colOff>
      <xdr:row>99</xdr:row>
      <xdr:rowOff>39010</xdr:rowOff>
    </xdr:to>
    <xdr:sp macro="" textlink="">
      <xdr:nvSpPr>
        <xdr:cNvPr id="667" name="フローチャート : 判断 666"/>
        <xdr:cNvSpPr/>
      </xdr:nvSpPr>
      <xdr:spPr>
        <a:xfrm>
          <a:off x="16268700" y="169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120070</xdr:rowOff>
    </xdr:from>
    <xdr:to>
      <xdr:col>22</xdr:col>
      <xdr:colOff>365125</xdr:colOff>
      <xdr:row>98</xdr:row>
      <xdr:rowOff>134491</xdr:rowOff>
    </xdr:to>
    <xdr:cxnSp macro="">
      <xdr:nvCxnSpPr>
        <xdr:cNvPr id="668" name="直線コネクタ 667"/>
        <xdr:cNvCxnSpPr/>
      </xdr:nvCxnSpPr>
      <xdr:spPr>
        <a:xfrm flipV="1">
          <a:off x="14592300" y="16922170"/>
          <a:ext cx="889000" cy="14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115174</xdr:rowOff>
    </xdr:from>
    <xdr:to>
      <xdr:col>22</xdr:col>
      <xdr:colOff>415925</xdr:colOff>
      <xdr:row>99</xdr:row>
      <xdr:rowOff>45324</xdr:rowOff>
    </xdr:to>
    <xdr:sp macro="" textlink="">
      <xdr:nvSpPr>
        <xdr:cNvPr id="669" name="フローチャート : 判断 668"/>
        <xdr:cNvSpPr/>
      </xdr:nvSpPr>
      <xdr:spPr>
        <a:xfrm>
          <a:off x="15430500" y="1691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36451</xdr:rowOff>
    </xdr:from>
    <xdr:ext cx="534377" cy="259045"/>
    <xdr:sp macro="" textlink="">
      <xdr:nvSpPr>
        <xdr:cNvPr id="670" name="テキスト ボックス 669"/>
        <xdr:cNvSpPr txBox="1"/>
      </xdr:nvSpPr>
      <xdr:spPr>
        <a:xfrm>
          <a:off x="15214111" y="17010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13,104</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106057</xdr:rowOff>
    </xdr:from>
    <xdr:to>
      <xdr:col>21</xdr:col>
      <xdr:colOff>161925</xdr:colOff>
      <xdr:row>98</xdr:row>
      <xdr:rowOff>134491</xdr:rowOff>
    </xdr:to>
    <xdr:cxnSp macro="">
      <xdr:nvCxnSpPr>
        <xdr:cNvPr id="671" name="直線コネクタ 670"/>
        <xdr:cNvCxnSpPr/>
      </xdr:nvCxnSpPr>
      <xdr:spPr>
        <a:xfrm>
          <a:off x="13703300" y="16908157"/>
          <a:ext cx="889000" cy="28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99267</xdr:rowOff>
    </xdr:from>
    <xdr:to>
      <xdr:col>21</xdr:col>
      <xdr:colOff>212725</xdr:colOff>
      <xdr:row>99</xdr:row>
      <xdr:rowOff>29417</xdr:rowOff>
    </xdr:to>
    <xdr:sp macro="" textlink="">
      <xdr:nvSpPr>
        <xdr:cNvPr id="672" name="フローチャート : 判断 671"/>
        <xdr:cNvSpPr/>
      </xdr:nvSpPr>
      <xdr:spPr>
        <a:xfrm>
          <a:off x="14541500" y="16901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20544</xdr:rowOff>
    </xdr:from>
    <xdr:ext cx="534377" cy="259045"/>
    <xdr:sp macro="" textlink="">
      <xdr:nvSpPr>
        <xdr:cNvPr id="673" name="テキスト ボックス 672"/>
        <xdr:cNvSpPr txBox="1"/>
      </xdr:nvSpPr>
      <xdr:spPr>
        <a:xfrm>
          <a:off x="14325111" y="16994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106057</xdr:rowOff>
    </xdr:from>
    <xdr:to>
      <xdr:col>19</xdr:col>
      <xdr:colOff>644525</xdr:colOff>
      <xdr:row>98</xdr:row>
      <xdr:rowOff>138477</xdr:rowOff>
    </xdr:to>
    <xdr:cxnSp macro="">
      <xdr:nvCxnSpPr>
        <xdr:cNvPr id="674" name="直線コネクタ 673"/>
        <xdr:cNvCxnSpPr/>
      </xdr:nvCxnSpPr>
      <xdr:spPr>
        <a:xfrm flipV="1">
          <a:off x="12814300" y="16908157"/>
          <a:ext cx="889000" cy="32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89498</xdr:rowOff>
    </xdr:from>
    <xdr:to>
      <xdr:col>20</xdr:col>
      <xdr:colOff>9525</xdr:colOff>
      <xdr:row>99</xdr:row>
      <xdr:rowOff>19648</xdr:rowOff>
    </xdr:to>
    <xdr:sp macro="" textlink="">
      <xdr:nvSpPr>
        <xdr:cNvPr id="675" name="フローチャート : 判断 674"/>
        <xdr:cNvSpPr/>
      </xdr:nvSpPr>
      <xdr:spPr>
        <a:xfrm>
          <a:off x="13652500" y="168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10775</xdr:rowOff>
    </xdr:from>
    <xdr:ext cx="534377" cy="259045"/>
    <xdr:sp macro="" textlink="">
      <xdr:nvSpPr>
        <xdr:cNvPr id="676" name="テキスト ボックス 675"/>
        <xdr:cNvSpPr txBox="1"/>
      </xdr:nvSpPr>
      <xdr:spPr>
        <a:xfrm>
          <a:off x="13436111" y="1698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63095</xdr:rowOff>
    </xdr:from>
    <xdr:to>
      <xdr:col>18</xdr:col>
      <xdr:colOff>492125</xdr:colOff>
      <xdr:row>98</xdr:row>
      <xdr:rowOff>164695</xdr:rowOff>
    </xdr:to>
    <xdr:sp macro="" textlink="">
      <xdr:nvSpPr>
        <xdr:cNvPr id="677" name="フローチャート : 判断 676"/>
        <xdr:cNvSpPr/>
      </xdr:nvSpPr>
      <xdr:spPr>
        <a:xfrm>
          <a:off x="12763500" y="1686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9772</xdr:rowOff>
    </xdr:from>
    <xdr:ext cx="534377" cy="259045"/>
    <xdr:sp macro="" textlink="">
      <xdr:nvSpPr>
        <xdr:cNvPr id="678" name="テキスト ボックス 677"/>
        <xdr:cNvSpPr txBox="1"/>
      </xdr:nvSpPr>
      <xdr:spPr>
        <a:xfrm>
          <a:off x="12547111" y="1664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9" name="テキスト ボックス 67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0" name="テキスト ボックス 67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1" name="テキスト ボックス 68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2" name="テキスト ボックス 68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3" name="テキスト ボックス 68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80080</xdr:rowOff>
    </xdr:from>
    <xdr:to>
      <xdr:col>23</xdr:col>
      <xdr:colOff>568325</xdr:colOff>
      <xdr:row>99</xdr:row>
      <xdr:rowOff>10230</xdr:rowOff>
    </xdr:to>
    <xdr:sp macro="" textlink="">
      <xdr:nvSpPr>
        <xdr:cNvPr id="684" name="円/楕円 683"/>
        <xdr:cNvSpPr/>
      </xdr:nvSpPr>
      <xdr:spPr>
        <a:xfrm>
          <a:off x="16268700" y="1688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39457</xdr:rowOff>
    </xdr:from>
    <xdr:ext cx="534377" cy="259045"/>
    <xdr:sp macro="" textlink="">
      <xdr:nvSpPr>
        <xdr:cNvPr id="685" name="積立金該当値テキスト"/>
        <xdr:cNvSpPr txBox="1"/>
      </xdr:nvSpPr>
      <xdr:spPr>
        <a:xfrm>
          <a:off x="16370300" y="16670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22,315</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69270</xdr:rowOff>
    </xdr:from>
    <xdr:to>
      <xdr:col>22</xdr:col>
      <xdr:colOff>415925</xdr:colOff>
      <xdr:row>98</xdr:row>
      <xdr:rowOff>170870</xdr:rowOff>
    </xdr:to>
    <xdr:sp macro="" textlink="">
      <xdr:nvSpPr>
        <xdr:cNvPr id="686" name="円/楕円 685"/>
        <xdr:cNvSpPr/>
      </xdr:nvSpPr>
      <xdr:spPr>
        <a:xfrm>
          <a:off x="15430500" y="1687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15947</xdr:rowOff>
    </xdr:from>
    <xdr:ext cx="534377" cy="259045"/>
    <xdr:sp macro="" textlink="">
      <xdr:nvSpPr>
        <xdr:cNvPr id="687" name="テキスト ボックス 686"/>
        <xdr:cNvSpPr txBox="1"/>
      </xdr:nvSpPr>
      <xdr:spPr>
        <a:xfrm>
          <a:off x="15214111" y="16646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25,152</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83691</xdr:rowOff>
    </xdr:from>
    <xdr:to>
      <xdr:col>21</xdr:col>
      <xdr:colOff>212725</xdr:colOff>
      <xdr:row>99</xdr:row>
      <xdr:rowOff>13841</xdr:rowOff>
    </xdr:to>
    <xdr:sp macro="" textlink="">
      <xdr:nvSpPr>
        <xdr:cNvPr id="688" name="円/楕円 687"/>
        <xdr:cNvSpPr/>
      </xdr:nvSpPr>
      <xdr:spPr>
        <a:xfrm>
          <a:off x="14541500" y="16885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30368</xdr:rowOff>
    </xdr:from>
    <xdr:ext cx="534377" cy="259045"/>
    <xdr:sp macro="" textlink="">
      <xdr:nvSpPr>
        <xdr:cNvPr id="689" name="テキスト ボックス 688"/>
        <xdr:cNvSpPr txBox="1"/>
      </xdr:nvSpPr>
      <xdr:spPr>
        <a:xfrm>
          <a:off x="14325111" y="16661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21,367</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55257</xdr:rowOff>
    </xdr:from>
    <xdr:to>
      <xdr:col>20</xdr:col>
      <xdr:colOff>9525</xdr:colOff>
      <xdr:row>98</xdr:row>
      <xdr:rowOff>156857</xdr:rowOff>
    </xdr:to>
    <xdr:sp macro="" textlink="">
      <xdr:nvSpPr>
        <xdr:cNvPr id="690" name="円/楕円 689"/>
        <xdr:cNvSpPr/>
      </xdr:nvSpPr>
      <xdr:spPr>
        <a:xfrm>
          <a:off x="13652500" y="1685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1934</xdr:rowOff>
    </xdr:from>
    <xdr:ext cx="534377" cy="259045"/>
    <xdr:sp macro="" textlink="">
      <xdr:nvSpPr>
        <xdr:cNvPr id="691" name="テキスト ボックス 690"/>
        <xdr:cNvSpPr txBox="1"/>
      </xdr:nvSpPr>
      <xdr:spPr>
        <a:xfrm>
          <a:off x="13436111" y="16632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28,830</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87677</xdr:rowOff>
    </xdr:from>
    <xdr:to>
      <xdr:col>18</xdr:col>
      <xdr:colOff>492125</xdr:colOff>
      <xdr:row>99</xdr:row>
      <xdr:rowOff>17827</xdr:rowOff>
    </xdr:to>
    <xdr:sp macro="" textlink="">
      <xdr:nvSpPr>
        <xdr:cNvPr id="692" name="円/楕円 691"/>
        <xdr:cNvSpPr/>
      </xdr:nvSpPr>
      <xdr:spPr>
        <a:xfrm>
          <a:off x="12763500" y="16889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8954</xdr:rowOff>
    </xdr:from>
    <xdr:ext cx="534377" cy="259045"/>
    <xdr:sp macro="" textlink="">
      <xdr:nvSpPr>
        <xdr:cNvPr id="693" name="テキスト ボックス 692"/>
        <xdr:cNvSpPr txBox="1"/>
      </xdr:nvSpPr>
      <xdr:spPr>
        <a:xfrm>
          <a:off x="12547111" y="16982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20,321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4" name="正方形/長方形 69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5" name="正方形/長方形 69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6" name="正方形/長方形 69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7" name="正方形/長方形 69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8" name="正方形/長方形 69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9" name="正方形/長方形 69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0" name="正方形/長方形 69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2,889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1" name="正方形/長方形 70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2" name="テキスト ボックス 70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3" name="直線コネクタ 70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04" name="直線コネクタ 703"/>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5" name="テキスト ボックス 704"/>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6" name="直線コネクタ 705"/>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707" name="テキスト ボックス 706"/>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8" name="直線コネクタ 707"/>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709" name="テキスト ボックス 708"/>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10" name="直線コネクタ 709"/>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711" name="テキスト ボックス 710"/>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12" name="直線コネクタ 711"/>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13" name="テキスト ボックス 712"/>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14" name="直線コネクタ 713"/>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5" name="テキスト ボックス 714"/>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6" name="直線コネクタ 71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7" name="テキスト ボックス 71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113052</xdr:rowOff>
    </xdr:from>
    <xdr:to>
      <xdr:col>32</xdr:col>
      <xdr:colOff>186689</xdr:colOff>
      <xdr:row>39</xdr:row>
      <xdr:rowOff>98878</xdr:rowOff>
    </xdr:to>
    <xdr:cxnSp macro="">
      <xdr:nvCxnSpPr>
        <xdr:cNvPr id="719" name="直線コネクタ 718"/>
        <xdr:cNvCxnSpPr/>
      </xdr:nvCxnSpPr>
      <xdr:spPr>
        <a:xfrm flipV="1">
          <a:off x="22159595" y="5256552"/>
          <a:ext cx="1269" cy="1528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20"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21" name="直線コネクタ 720"/>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59729</xdr:rowOff>
    </xdr:from>
    <xdr:ext cx="534377" cy="259045"/>
    <xdr:sp macro="" textlink="">
      <xdr:nvSpPr>
        <xdr:cNvPr id="722" name="投資及び出資金最大値テキスト"/>
        <xdr:cNvSpPr txBox="1"/>
      </xdr:nvSpPr>
      <xdr:spPr>
        <a:xfrm>
          <a:off x="22212300" y="5031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46,816</a:t>
          </a:r>
          <a:endParaRPr kumimoji="1" lang="ja-JP" altLang="en-US" sz="1000" b="1">
            <a:latin typeface="ＭＳ Ｐゴシック"/>
          </a:endParaRPr>
        </a:p>
      </xdr:txBody>
    </xdr:sp>
    <xdr:clientData/>
  </xdr:oneCellAnchor>
  <xdr:twoCellAnchor>
    <xdr:from>
      <xdr:col>32</xdr:col>
      <xdr:colOff>98425</xdr:colOff>
      <xdr:row>30</xdr:row>
      <xdr:rowOff>113052</xdr:rowOff>
    </xdr:from>
    <xdr:to>
      <xdr:col>32</xdr:col>
      <xdr:colOff>276225</xdr:colOff>
      <xdr:row>30</xdr:row>
      <xdr:rowOff>113052</xdr:rowOff>
    </xdr:to>
    <xdr:cxnSp macro="">
      <xdr:nvCxnSpPr>
        <xdr:cNvPr id="723" name="直線コネクタ 722"/>
        <xdr:cNvCxnSpPr/>
      </xdr:nvCxnSpPr>
      <xdr:spPr>
        <a:xfrm>
          <a:off x="22072600" y="5256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37</xdr:row>
      <xdr:rowOff>144925</xdr:rowOff>
    </xdr:from>
    <xdr:to>
      <xdr:col>32</xdr:col>
      <xdr:colOff>187325</xdr:colOff>
      <xdr:row>37</xdr:row>
      <xdr:rowOff>149040</xdr:rowOff>
    </xdr:to>
    <xdr:cxnSp macro="">
      <xdr:nvCxnSpPr>
        <xdr:cNvPr id="724" name="直線コネクタ 723"/>
        <xdr:cNvCxnSpPr/>
      </xdr:nvCxnSpPr>
      <xdr:spPr>
        <a:xfrm>
          <a:off x="21323300" y="6488575"/>
          <a:ext cx="8382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129081</xdr:rowOff>
    </xdr:from>
    <xdr:ext cx="469744" cy="259045"/>
    <xdr:sp macro="" textlink="">
      <xdr:nvSpPr>
        <xdr:cNvPr id="725" name="投資及び出資金平均値テキスト"/>
        <xdr:cNvSpPr txBox="1"/>
      </xdr:nvSpPr>
      <xdr:spPr>
        <a:xfrm>
          <a:off x="22212300" y="66441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2,109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150654</xdr:rowOff>
    </xdr:from>
    <xdr:to>
      <xdr:col>32</xdr:col>
      <xdr:colOff>238125</xdr:colOff>
      <xdr:row>39</xdr:row>
      <xdr:rowOff>80804</xdr:rowOff>
    </xdr:to>
    <xdr:sp macro="" textlink="">
      <xdr:nvSpPr>
        <xdr:cNvPr id="726" name="フローチャート : 判断 725"/>
        <xdr:cNvSpPr/>
      </xdr:nvSpPr>
      <xdr:spPr>
        <a:xfrm>
          <a:off x="22110700" y="666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37</xdr:row>
      <xdr:rowOff>144925</xdr:rowOff>
    </xdr:from>
    <xdr:to>
      <xdr:col>31</xdr:col>
      <xdr:colOff>34925</xdr:colOff>
      <xdr:row>38</xdr:row>
      <xdr:rowOff>15929</xdr:rowOff>
    </xdr:to>
    <xdr:cxnSp macro="">
      <xdr:nvCxnSpPr>
        <xdr:cNvPr id="727" name="直線コネクタ 726"/>
        <xdr:cNvCxnSpPr/>
      </xdr:nvCxnSpPr>
      <xdr:spPr>
        <a:xfrm flipV="1">
          <a:off x="20434300" y="6488575"/>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157611</xdr:rowOff>
    </xdr:from>
    <xdr:to>
      <xdr:col>31</xdr:col>
      <xdr:colOff>85725</xdr:colOff>
      <xdr:row>39</xdr:row>
      <xdr:rowOff>87761</xdr:rowOff>
    </xdr:to>
    <xdr:sp macro="" textlink="">
      <xdr:nvSpPr>
        <xdr:cNvPr id="728" name="フローチャート : 判断 727"/>
        <xdr:cNvSpPr/>
      </xdr:nvSpPr>
      <xdr:spPr>
        <a:xfrm>
          <a:off x="21272500" y="6672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39</xdr:row>
      <xdr:rowOff>78888</xdr:rowOff>
    </xdr:from>
    <xdr:ext cx="469744" cy="259045"/>
    <xdr:sp macro="" textlink="">
      <xdr:nvSpPr>
        <xdr:cNvPr id="729" name="テキスト ボックス 728"/>
        <xdr:cNvSpPr txBox="1"/>
      </xdr:nvSpPr>
      <xdr:spPr>
        <a:xfrm>
          <a:off x="21088427" y="6765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1,896</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15929</xdr:rowOff>
    </xdr:from>
    <xdr:to>
      <xdr:col>29</xdr:col>
      <xdr:colOff>517525</xdr:colOff>
      <xdr:row>38</xdr:row>
      <xdr:rowOff>169190</xdr:rowOff>
    </xdr:to>
    <xdr:cxnSp macro="">
      <xdr:nvCxnSpPr>
        <xdr:cNvPr id="730" name="直線コネクタ 729"/>
        <xdr:cNvCxnSpPr/>
      </xdr:nvCxnSpPr>
      <xdr:spPr>
        <a:xfrm flipV="1">
          <a:off x="19545300" y="6531029"/>
          <a:ext cx="889000" cy="153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39</xdr:row>
      <xdr:rowOff>7420</xdr:rowOff>
    </xdr:from>
    <xdr:to>
      <xdr:col>29</xdr:col>
      <xdr:colOff>568325</xdr:colOff>
      <xdr:row>39</xdr:row>
      <xdr:rowOff>109020</xdr:rowOff>
    </xdr:to>
    <xdr:sp macro="" textlink="">
      <xdr:nvSpPr>
        <xdr:cNvPr id="731" name="フローチャート : 判断 730"/>
        <xdr:cNvSpPr/>
      </xdr:nvSpPr>
      <xdr:spPr>
        <a:xfrm>
          <a:off x="20383500" y="669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39</xdr:row>
      <xdr:rowOff>100147</xdr:rowOff>
    </xdr:from>
    <xdr:ext cx="469744" cy="259045"/>
    <xdr:sp macro="" textlink="">
      <xdr:nvSpPr>
        <xdr:cNvPr id="732" name="テキスト ボックス 731"/>
        <xdr:cNvSpPr txBox="1"/>
      </xdr:nvSpPr>
      <xdr:spPr>
        <a:xfrm>
          <a:off x="20199427" y="678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167034</xdr:rowOff>
    </xdr:from>
    <xdr:to>
      <xdr:col>28</xdr:col>
      <xdr:colOff>314325</xdr:colOff>
      <xdr:row>38</xdr:row>
      <xdr:rowOff>169190</xdr:rowOff>
    </xdr:to>
    <xdr:cxnSp macro="">
      <xdr:nvCxnSpPr>
        <xdr:cNvPr id="733" name="直線コネクタ 732"/>
        <xdr:cNvCxnSpPr/>
      </xdr:nvCxnSpPr>
      <xdr:spPr>
        <a:xfrm>
          <a:off x="18656300" y="6682134"/>
          <a:ext cx="889000" cy="2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164502</xdr:rowOff>
    </xdr:from>
    <xdr:to>
      <xdr:col>28</xdr:col>
      <xdr:colOff>365125</xdr:colOff>
      <xdr:row>39</xdr:row>
      <xdr:rowOff>94652</xdr:rowOff>
    </xdr:to>
    <xdr:sp macro="" textlink="">
      <xdr:nvSpPr>
        <xdr:cNvPr id="734" name="フローチャート : 判断 733"/>
        <xdr:cNvSpPr/>
      </xdr:nvSpPr>
      <xdr:spPr>
        <a:xfrm>
          <a:off x="19494500" y="667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39</xdr:row>
      <xdr:rowOff>85779</xdr:rowOff>
    </xdr:from>
    <xdr:ext cx="469744" cy="259045"/>
    <xdr:sp macro="" textlink="">
      <xdr:nvSpPr>
        <xdr:cNvPr id="735" name="テキスト ボックス 734"/>
        <xdr:cNvSpPr txBox="1"/>
      </xdr:nvSpPr>
      <xdr:spPr>
        <a:xfrm>
          <a:off x="19310427" y="6772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171163</xdr:rowOff>
    </xdr:from>
    <xdr:to>
      <xdr:col>27</xdr:col>
      <xdr:colOff>161925</xdr:colOff>
      <xdr:row>39</xdr:row>
      <xdr:rowOff>101313</xdr:rowOff>
    </xdr:to>
    <xdr:sp macro="" textlink="">
      <xdr:nvSpPr>
        <xdr:cNvPr id="736" name="フローチャート : 判断 735"/>
        <xdr:cNvSpPr/>
      </xdr:nvSpPr>
      <xdr:spPr>
        <a:xfrm>
          <a:off x="18605500" y="66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39</xdr:row>
      <xdr:rowOff>92440</xdr:rowOff>
    </xdr:from>
    <xdr:ext cx="469744" cy="259045"/>
    <xdr:sp macro="" textlink="">
      <xdr:nvSpPr>
        <xdr:cNvPr id="737" name="テキスト ボックス 736"/>
        <xdr:cNvSpPr txBox="1"/>
      </xdr:nvSpPr>
      <xdr:spPr>
        <a:xfrm>
          <a:off x="18421427" y="6778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8" name="テキスト ボックス 73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9" name="テキスト ボックス 73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0" name="テキスト ボックス 73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1" name="テキスト ボックス 74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2" name="テキスト ボックス 74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37</xdr:row>
      <xdr:rowOff>98240</xdr:rowOff>
    </xdr:from>
    <xdr:to>
      <xdr:col>32</xdr:col>
      <xdr:colOff>238125</xdr:colOff>
      <xdr:row>38</xdr:row>
      <xdr:rowOff>28391</xdr:rowOff>
    </xdr:to>
    <xdr:sp macro="" textlink="">
      <xdr:nvSpPr>
        <xdr:cNvPr id="743" name="円/楕円 742"/>
        <xdr:cNvSpPr/>
      </xdr:nvSpPr>
      <xdr:spPr>
        <a:xfrm>
          <a:off x="22110700" y="644189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36</xdr:row>
      <xdr:rowOff>121117</xdr:rowOff>
    </xdr:from>
    <xdr:ext cx="469744" cy="259045"/>
    <xdr:sp macro="" textlink="">
      <xdr:nvSpPr>
        <xdr:cNvPr id="744" name="投資及び出資金該当値テキスト"/>
        <xdr:cNvSpPr txBox="1"/>
      </xdr:nvSpPr>
      <xdr:spPr>
        <a:xfrm>
          <a:off x="22212300" y="6293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8,964</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94125</xdr:rowOff>
    </xdr:from>
    <xdr:to>
      <xdr:col>31</xdr:col>
      <xdr:colOff>85725</xdr:colOff>
      <xdr:row>38</xdr:row>
      <xdr:rowOff>24275</xdr:rowOff>
    </xdr:to>
    <xdr:sp macro="" textlink="">
      <xdr:nvSpPr>
        <xdr:cNvPr id="745" name="円/楕円 744"/>
        <xdr:cNvSpPr/>
      </xdr:nvSpPr>
      <xdr:spPr>
        <a:xfrm>
          <a:off x="21272500" y="643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40802</xdr:rowOff>
    </xdr:from>
    <xdr:ext cx="469744" cy="259045"/>
    <xdr:sp macro="" textlink="">
      <xdr:nvSpPr>
        <xdr:cNvPr id="746" name="テキスト ボックス 745"/>
        <xdr:cNvSpPr txBox="1"/>
      </xdr:nvSpPr>
      <xdr:spPr>
        <a:xfrm>
          <a:off x="21088427" y="6213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9,090</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136579</xdr:rowOff>
    </xdr:from>
    <xdr:to>
      <xdr:col>29</xdr:col>
      <xdr:colOff>568325</xdr:colOff>
      <xdr:row>38</xdr:row>
      <xdr:rowOff>66729</xdr:rowOff>
    </xdr:to>
    <xdr:sp macro="" textlink="">
      <xdr:nvSpPr>
        <xdr:cNvPr id="747" name="円/楕円 746"/>
        <xdr:cNvSpPr/>
      </xdr:nvSpPr>
      <xdr:spPr>
        <a:xfrm>
          <a:off x="20383500" y="6480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83256</xdr:rowOff>
    </xdr:from>
    <xdr:ext cx="469744" cy="259045"/>
    <xdr:sp macro="" textlink="">
      <xdr:nvSpPr>
        <xdr:cNvPr id="748" name="テキスト ボックス 747"/>
        <xdr:cNvSpPr txBox="1"/>
      </xdr:nvSpPr>
      <xdr:spPr>
        <a:xfrm>
          <a:off x="20199427" y="6255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7,790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118390</xdr:rowOff>
    </xdr:from>
    <xdr:to>
      <xdr:col>28</xdr:col>
      <xdr:colOff>365125</xdr:colOff>
      <xdr:row>39</xdr:row>
      <xdr:rowOff>48540</xdr:rowOff>
    </xdr:to>
    <xdr:sp macro="" textlink="">
      <xdr:nvSpPr>
        <xdr:cNvPr id="749" name="円/楕円 748"/>
        <xdr:cNvSpPr/>
      </xdr:nvSpPr>
      <xdr:spPr>
        <a:xfrm>
          <a:off x="19494500" y="6633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65066</xdr:rowOff>
    </xdr:from>
    <xdr:ext cx="469744" cy="259045"/>
    <xdr:sp macro="" textlink="">
      <xdr:nvSpPr>
        <xdr:cNvPr id="750" name="テキスト ボックス 749"/>
        <xdr:cNvSpPr txBox="1"/>
      </xdr:nvSpPr>
      <xdr:spPr>
        <a:xfrm>
          <a:off x="19310427" y="6408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3,097</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116234</xdr:rowOff>
    </xdr:from>
    <xdr:to>
      <xdr:col>27</xdr:col>
      <xdr:colOff>161925</xdr:colOff>
      <xdr:row>39</xdr:row>
      <xdr:rowOff>46384</xdr:rowOff>
    </xdr:to>
    <xdr:sp macro="" textlink="">
      <xdr:nvSpPr>
        <xdr:cNvPr id="751" name="円/楕円 750"/>
        <xdr:cNvSpPr/>
      </xdr:nvSpPr>
      <xdr:spPr>
        <a:xfrm>
          <a:off x="18605500" y="6631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62911</xdr:rowOff>
    </xdr:from>
    <xdr:ext cx="469744" cy="259045"/>
    <xdr:sp macro="" textlink="">
      <xdr:nvSpPr>
        <xdr:cNvPr id="752" name="テキスト ボックス 751"/>
        <xdr:cNvSpPr txBox="1"/>
      </xdr:nvSpPr>
      <xdr:spPr>
        <a:xfrm>
          <a:off x="18421427" y="6406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3,163</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3" name="正方形/長方形 75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4" name="正方形/長方形 75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5" name="正方形/長方形 75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29/93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6" name="正方形/長方形 75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7" name="正方形/長方形 75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8" name="正方形/長方形 75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9" name="正方形/長方形 75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13,262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0" name="正方形/長方形 75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1" name="テキスト ボックス 76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2" name="直線コネクタ 76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3" name="直線コネクタ 762"/>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4" name="テキスト ボックス 763"/>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5" name="直線コネクタ 764"/>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66" name="テキスト ボックス 765"/>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67" name="直線コネクタ 766"/>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68" name="テキスト ボックス 767"/>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69" name="直線コネクタ 768"/>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70" name="テキスト ボックス 769"/>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71" name="直線コネクタ 770"/>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72" name="テキスト ボックス 771"/>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3" name="直線コネクタ 772"/>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4" name="テキスト ボックス 773"/>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5" name="直線コネクタ 77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6" name="テキスト ボックス 77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89016</xdr:rowOff>
    </xdr:from>
    <xdr:to>
      <xdr:col>32</xdr:col>
      <xdr:colOff>186689</xdr:colOff>
      <xdr:row>59</xdr:row>
      <xdr:rowOff>98878</xdr:rowOff>
    </xdr:to>
    <xdr:cxnSp macro="">
      <xdr:nvCxnSpPr>
        <xdr:cNvPr id="778" name="直線コネクタ 777"/>
        <xdr:cNvCxnSpPr/>
      </xdr:nvCxnSpPr>
      <xdr:spPr>
        <a:xfrm flipV="1">
          <a:off x="22159595" y="8661516"/>
          <a:ext cx="1269" cy="1552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79"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80" name="直線コネクタ 779"/>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35693</xdr:rowOff>
    </xdr:from>
    <xdr:ext cx="534377" cy="259045"/>
    <xdr:sp macro="" textlink="">
      <xdr:nvSpPr>
        <xdr:cNvPr id="781" name="貸付金最大値テキスト"/>
        <xdr:cNvSpPr txBox="1"/>
      </xdr:nvSpPr>
      <xdr:spPr>
        <a:xfrm>
          <a:off x="22212300" y="843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47,552</a:t>
          </a:r>
          <a:endParaRPr kumimoji="1" lang="ja-JP" altLang="en-US" sz="1000" b="1">
            <a:latin typeface="ＭＳ Ｐゴシック"/>
          </a:endParaRPr>
        </a:p>
      </xdr:txBody>
    </xdr:sp>
    <xdr:clientData/>
  </xdr:oneCellAnchor>
  <xdr:twoCellAnchor>
    <xdr:from>
      <xdr:col>32</xdr:col>
      <xdr:colOff>98425</xdr:colOff>
      <xdr:row>50</xdr:row>
      <xdr:rowOff>89016</xdr:rowOff>
    </xdr:from>
    <xdr:to>
      <xdr:col>32</xdr:col>
      <xdr:colOff>276225</xdr:colOff>
      <xdr:row>50</xdr:row>
      <xdr:rowOff>89016</xdr:rowOff>
    </xdr:to>
    <xdr:cxnSp macro="">
      <xdr:nvCxnSpPr>
        <xdr:cNvPr id="782" name="直線コネクタ 781"/>
        <xdr:cNvCxnSpPr/>
      </xdr:nvCxnSpPr>
      <xdr:spPr>
        <a:xfrm>
          <a:off x="22072600" y="8661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154526</xdr:rowOff>
    </xdr:from>
    <xdr:to>
      <xdr:col>32</xdr:col>
      <xdr:colOff>187325</xdr:colOff>
      <xdr:row>58</xdr:row>
      <xdr:rowOff>44276</xdr:rowOff>
    </xdr:to>
    <xdr:cxnSp macro="">
      <xdr:nvCxnSpPr>
        <xdr:cNvPr id="783" name="直線コネクタ 782"/>
        <xdr:cNvCxnSpPr/>
      </xdr:nvCxnSpPr>
      <xdr:spPr>
        <a:xfrm>
          <a:off x="21323300" y="9927176"/>
          <a:ext cx="838200" cy="61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163306</xdr:rowOff>
    </xdr:from>
    <xdr:ext cx="469744" cy="259045"/>
    <xdr:sp macro="" textlink="">
      <xdr:nvSpPr>
        <xdr:cNvPr id="784" name="貸付金平均値テキスト"/>
        <xdr:cNvSpPr txBox="1"/>
      </xdr:nvSpPr>
      <xdr:spPr>
        <a:xfrm>
          <a:off x="22212300" y="99359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6,311</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13429</xdr:rowOff>
    </xdr:from>
    <xdr:to>
      <xdr:col>32</xdr:col>
      <xdr:colOff>238125</xdr:colOff>
      <xdr:row>58</xdr:row>
      <xdr:rowOff>115029</xdr:rowOff>
    </xdr:to>
    <xdr:sp macro="" textlink="">
      <xdr:nvSpPr>
        <xdr:cNvPr id="785" name="フローチャート : 判断 784"/>
        <xdr:cNvSpPr/>
      </xdr:nvSpPr>
      <xdr:spPr>
        <a:xfrm>
          <a:off x="22110700" y="995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154526</xdr:rowOff>
    </xdr:from>
    <xdr:to>
      <xdr:col>31</xdr:col>
      <xdr:colOff>34925</xdr:colOff>
      <xdr:row>58</xdr:row>
      <xdr:rowOff>7634</xdr:rowOff>
    </xdr:to>
    <xdr:cxnSp macro="">
      <xdr:nvCxnSpPr>
        <xdr:cNvPr id="786" name="直線コネクタ 785"/>
        <xdr:cNvCxnSpPr/>
      </xdr:nvCxnSpPr>
      <xdr:spPr>
        <a:xfrm flipV="1">
          <a:off x="20434300" y="9927176"/>
          <a:ext cx="889000" cy="24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4612</xdr:rowOff>
    </xdr:from>
    <xdr:to>
      <xdr:col>31</xdr:col>
      <xdr:colOff>85725</xdr:colOff>
      <xdr:row>58</xdr:row>
      <xdr:rowOff>106212</xdr:rowOff>
    </xdr:to>
    <xdr:sp macro="" textlink="">
      <xdr:nvSpPr>
        <xdr:cNvPr id="787" name="フローチャート : 判断 786"/>
        <xdr:cNvSpPr/>
      </xdr:nvSpPr>
      <xdr:spPr>
        <a:xfrm>
          <a:off x="21272500" y="994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97339</xdr:rowOff>
    </xdr:from>
    <xdr:ext cx="469744" cy="259045"/>
    <xdr:sp macro="" textlink="">
      <xdr:nvSpPr>
        <xdr:cNvPr id="788" name="テキスト ボックス 787"/>
        <xdr:cNvSpPr txBox="1"/>
      </xdr:nvSpPr>
      <xdr:spPr>
        <a:xfrm>
          <a:off x="21088427" y="10041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6,581</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7634</xdr:rowOff>
    </xdr:from>
    <xdr:to>
      <xdr:col>29</xdr:col>
      <xdr:colOff>517525</xdr:colOff>
      <xdr:row>58</xdr:row>
      <xdr:rowOff>51885</xdr:rowOff>
    </xdr:to>
    <xdr:cxnSp macro="">
      <xdr:nvCxnSpPr>
        <xdr:cNvPr id="789" name="直線コネクタ 788"/>
        <xdr:cNvCxnSpPr/>
      </xdr:nvCxnSpPr>
      <xdr:spPr>
        <a:xfrm flipV="1">
          <a:off x="19545300" y="9951734"/>
          <a:ext cx="889000" cy="44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69992</xdr:rowOff>
    </xdr:from>
    <xdr:to>
      <xdr:col>29</xdr:col>
      <xdr:colOff>568325</xdr:colOff>
      <xdr:row>59</xdr:row>
      <xdr:rowOff>142</xdr:rowOff>
    </xdr:to>
    <xdr:sp macro="" textlink="">
      <xdr:nvSpPr>
        <xdr:cNvPr id="790" name="フローチャート : 判断 789"/>
        <xdr:cNvSpPr/>
      </xdr:nvSpPr>
      <xdr:spPr>
        <a:xfrm>
          <a:off x="20383500" y="100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162719</xdr:rowOff>
    </xdr:from>
    <xdr:ext cx="469744" cy="259045"/>
    <xdr:sp macro="" textlink="">
      <xdr:nvSpPr>
        <xdr:cNvPr id="791" name="テキスト ボックス 790"/>
        <xdr:cNvSpPr txBox="1"/>
      </xdr:nvSpPr>
      <xdr:spPr>
        <a:xfrm>
          <a:off x="20199427" y="10106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142704</xdr:rowOff>
    </xdr:from>
    <xdr:to>
      <xdr:col>28</xdr:col>
      <xdr:colOff>314325</xdr:colOff>
      <xdr:row>58</xdr:row>
      <xdr:rowOff>51885</xdr:rowOff>
    </xdr:to>
    <xdr:cxnSp macro="">
      <xdr:nvCxnSpPr>
        <xdr:cNvPr id="792" name="直線コネクタ 791"/>
        <xdr:cNvCxnSpPr/>
      </xdr:nvCxnSpPr>
      <xdr:spPr>
        <a:xfrm>
          <a:off x="18656300" y="9915354"/>
          <a:ext cx="889000" cy="80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9380</xdr:rowOff>
    </xdr:from>
    <xdr:to>
      <xdr:col>28</xdr:col>
      <xdr:colOff>365125</xdr:colOff>
      <xdr:row>58</xdr:row>
      <xdr:rowOff>110980</xdr:rowOff>
    </xdr:to>
    <xdr:sp macro="" textlink="">
      <xdr:nvSpPr>
        <xdr:cNvPr id="793" name="フローチャート : 判断 792"/>
        <xdr:cNvSpPr/>
      </xdr:nvSpPr>
      <xdr:spPr>
        <a:xfrm>
          <a:off x="19494500" y="995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102107</xdr:rowOff>
    </xdr:from>
    <xdr:ext cx="469744" cy="259045"/>
    <xdr:sp macro="" textlink="">
      <xdr:nvSpPr>
        <xdr:cNvPr id="794" name="テキスト ボックス 793"/>
        <xdr:cNvSpPr txBox="1"/>
      </xdr:nvSpPr>
      <xdr:spPr>
        <a:xfrm>
          <a:off x="19310427" y="1004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13723</xdr:rowOff>
    </xdr:from>
    <xdr:to>
      <xdr:col>27</xdr:col>
      <xdr:colOff>161925</xdr:colOff>
      <xdr:row>58</xdr:row>
      <xdr:rowOff>115323</xdr:rowOff>
    </xdr:to>
    <xdr:sp macro="" textlink="">
      <xdr:nvSpPr>
        <xdr:cNvPr id="795" name="フローチャート : 判断 794"/>
        <xdr:cNvSpPr/>
      </xdr:nvSpPr>
      <xdr:spPr>
        <a:xfrm>
          <a:off x="18605500" y="995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106450</xdr:rowOff>
    </xdr:from>
    <xdr:ext cx="469744" cy="259045"/>
    <xdr:sp macro="" textlink="">
      <xdr:nvSpPr>
        <xdr:cNvPr id="796" name="テキスト ボックス 795"/>
        <xdr:cNvSpPr txBox="1"/>
      </xdr:nvSpPr>
      <xdr:spPr>
        <a:xfrm>
          <a:off x="18421427" y="10050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7" name="テキスト ボックス 79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8" name="テキスト ボックス 79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9" name="テキスト ボックス 79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0" name="テキスト ボックス 79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1" name="テキスト ボックス 80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57</xdr:row>
      <xdr:rowOff>164926</xdr:rowOff>
    </xdr:from>
    <xdr:to>
      <xdr:col>32</xdr:col>
      <xdr:colOff>238125</xdr:colOff>
      <xdr:row>58</xdr:row>
      <xdr:rowOff>95076</xdr:rowOff>
    </xdr:to>
    <xdr:sp macro="" textlink="">
      <xdr:nvSpPr>
        <xdr:cNvPr id="802" name="円/楕円 801"/>
        <xdr:cNvSpPr/>
      </xdr:nvSpPr>
      <xdr:spPr>
        <a:xfrm>
          <a:off x="22110700" y="9937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16353</xdr:rowOff>
    </xdr:from>
    <xdr:ext cx="469744" cy="259045"/>
    <xdr:sp macro="" textlink="">
      <xdr:nvSpPr>
        <xdr:cNvPr id="803" name="貸付金該当値テキスト"/>
        <xdr:cNvSpPr txBox="1"/>
      </xdr:nvSpPr>
      <xdr:spPr>
        <a:xfrm>
          <a:off x="22212300" y="9789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6,922</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103726</xdr:rowOff>
    </xdr:from>
    <xdr:to>
      <xdr:col>31</xdr:col>
      <xdr:colOff>85725</xdr:colOff>
      <xdr:row>58</xdr:row>
      <xdr:rowOff>33876</xdr:rowOff>
    </xdr:to>
    <xdr:sp macro="" textlink="">
      <xdr:nvSpPr>
        <xdr:cNvPr id="804" name="円/楕円 803"/>
        <xdr:cNvSpPr/>
      </xdr:nvSpPr>
      <xdr:spPr>
        <a:xfrm>
          <a:off x="21272500" y="987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50403</xdr:rowOff>
    </xdr:from>
    <xdr:ext cx="469744" cy="259045"/>
    <xdr:sp macro="" textlink="">
      <xdr:nvSpPr>
        <xdr:cNvPr id="805" name="テキスト ボックス 804"/>
        <xdr:cNvSpPr txBox="1"/>
      </xdr:nvSpPr>
      <xdr:spPr>
        <a:xfrm>
          <a:off x="21088427" y="9651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8,796</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128284</xdr:rowOff>
    </xdr:from>
    <xdr:to>
      <xdr:col>29</xdr:col>
      <xdr:colOff>568325</xdr:colOff>
      <xdr:row>58</xdr:row>
      <xdr:rowOff>58434</xdr:rowOff>
    </xdr:to>
    <xdr:sp macro="" textlink="">
      <xdr:nvSpPr>
        <xdr:cNvPr id="806" name="円/楕円 805"/>
        <xdr:cNvSpPr/>
      </xdr:nvSpPr>
      <xdr:spPr>
        <a:xfrm>
          <a:off x="20383500" y="9900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74961</xdr:rowOff>
    </xdr:from>
    <xdr:ext cx="469744" cy="259045"/>
    <xdr:sp macro="" textlink="">
      <xdr:nvSpPr>
        <xdr:cNvPr id="807" name="テキスト ボックス 806"/>
        <xdr:cNvSpPr txBox="1"/>
      </xdr:nvSpPr>
      <xdr:spPr>
        <a:xfrm>
          <a:off x="20199427" y="9676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8,044</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1085</xdr:rowOff>
    </xdr:from>
    <xdr:to>
      <xdr:col>28</xdr:col>
      <xdr:colOff>365125</xdr:colOff>
      <xdr:row>58</xdr:row>
      <xdr:rowOff>102685</xdr:rowOff>
    </xdr:to>
    <xdr:sp macro="" textlink="">
      <xdr:nvSpPr>
        <xdr:cNvPr id="808" name="円/楕円 807"/>
        <xdr:cNvSpPr/>
      </xdr:nvSpPr>
      <xdr:spPr>
        <a:xfrm>
          <a:off x="19494500" y="994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119212</xdr:rowOff>
    </xdr:from>
    <xdr:ext cx="469744" cy="259045"/>
    <xdr:sp macro="" textlink="">
      <xdr:nvSpPr>
        <xdr:cNvPr id="809" name="テキスト ボックス 808"/>
        <xdr:cNvSpPr txBox="1"/>
      </xdr:nvSpPr>
      <xdr:spPr>
        <a:xfrm>
          <a:off x="19310427" y="972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6,689</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91904</xdr:rowOff>
    </xdr:from>
    <xdr:to>
      <xdr:col>27</xdr:col>
      <xdr:colOff>161925</xdr:colOff>
      <xdr:row>58</xdr:row>
      <xdr:rowOff>22054</xdr:rowOff>
    </xdr:to>
    <xdr:sp macro="" textlink="">
      <xdr:nvSpPr>
        <xdr:cNvPr id="810" name="円/楕円 809"/>
        <xdr:cNvSpPr/>
      </xdr:nvSpPr>
      <xdr:spPr>
        <a:xfrm>
          <a:off x="18605500" y="9864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38581</xdr:rowOff>
    </xdr:from>
    <xdr:ext cx="469744" cy="259045"/>
    <xdr:sp macro="" textlink="">
      <xdr:nvSpPr>
        <xdr:cNvPr id="811" name="テキスト ボックス 810"/>
        <xdr:cNvSpPr txBox="1"/>
      </xdr:nvSpPr>
      <xdr:spPr>
        <a:xfrm>
          <a:off x="18421427" y="9639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9,158</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2" name="正方形/長方形 81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3" name="正方形/長方形 81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4" name="正方形/長方形 81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30/93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5" name="正方形/長方形 81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6" name="正方形/長方形 81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7" name="正方形/長方形 81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8" name="正方形/長方形 81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58,639</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9" name="正方形/長方形 81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0" name="テキスト ボックス 81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1" name="直線コネクタ 82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2" name="テキスト ボックス 82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23" name="直線コネクタ 82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24" name="テキスト ボックス 823"/>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5" name="直線コネクタ 82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6" name="テキスト ボックス 82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7" name="直線コネクタ 82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28" name="テキスト ボックス 827"/>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9" name="直線コネクタ 82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30" name="テキスト ボックス 829"/>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31" name="直線コネクタ 83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32" name="テキスト ボックス 831"/>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3" name="直線コネクタ 83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4" name="テキスト ボックス 83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146329</xdr:rowOff>
    </xdr:from>
    <xdr:to>
      <xdr:col>32</xdr:col>
      <xdr:colOff>186689</xdr:colOff>
      <xdr:row>79</xdr:row>
      <xdr:rowOff>64281</xdr:rowOff>
    </xdr:to>
    <xdr:cxnSp macro="">
      <xdr:nvCxnSpPr>
        <xdr:cNvPr id="836" name="直線コネクタ 835"/>
        <xdr:cNvCxnSpPr/>
      </xdr:nvCxnSpPr>
      <xdr:spPr>
        <a:xfrm flipV="1">
          <a:off x="22159595" y="12147829"/>
          <a:ext cx="1269" cy="1461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68108</xdr:rowOff>
    </xdr:from>
    <xdr:ext cx="534377" cy="259045"/>
    <xdr:sp macro="" textlink="">
      <xdr:nvSpPr>
        <xdr:cNvPr id="837" name="繰出金最小値テキスト"/>
        <xdr:cNvSpPr txBox="1"/>
      </xdr:nvSpPr>
      <xdr:spPr>
        <a:xfrm>
          <a:off x="22212300" y="13612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18,959</a:t>
          </a:r>
          <a:endParaRPr kumimoji="1" lang="ja-JP" altLang="en-US" sz="1000" b="1">
            <a:latin typeface="ＭＳ Ｐゴシック"/>
          </a:endParaRPr>
        </a:p>
      </xdr:txBody>
    </xdr:sp>
    <xdr:clientData/>
  </xdr:oneCellAnchor>
  <xdr:twoCellAnchor>
    <xdr:from>
      <xdr:col>32</xdr:col>
      <xdr:colOff>98425</xdr:colOff>
      <xdr:row>79</xdr:row>
      <xdr:rowOff>64281</xdr:rowOff>
    </xdr:from>
    <xdr:to>
      <xdr:col>32</xdr:col>
      <xdr:colOff>276225</xdr:colOff>
      <xdr:row>79</xdr:row>
      <xdr:rowOff>64281</xdr:rowOff>
    </xdr:to>
    <xdr:cxnSp macro="">
      <xdr:nvCxnSpPr>
        <xdr:cNvPr id="838" name="直線コネクタ 837"/>
        <xdr:cNvCxnSpPr/>
      </xdr:nvCxnSpPr>
      <xdr:spPr>
        <a:xfrm>
          <a:off x="22072600" y="13608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93006</xdr:rowOff>
    </xdr:from>
    <xdr:ext cx="534377" cy="259045"/>
    <xdr:sp macro="" textlink="">
      <xdr:nvSpPr>
        <xdr:cNvPr id="839" name="繰出金最大値テキスト"/>
        <xdr:cNvSpPr txBox="1"/>
      </xdr:nvSpPr>
      <xdr:spPr>
        <a:xfrm>
          <a:off x="22212300" y="11923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95,652</a:t>
          </a:r>
          <a:endParaRPr kumimoji="1" lang="ja-JP" altLang="en-US" sz="1000" b="1">
            <a:latin typeface="ＭＳ Ｐゴシック"/>
          </a:endParaRPr>
        </a:p>
      </xdr:txBody>
    </xdr:sp>
    <xdr:clientData/>
  </xdr:oneCellAnchor>
  <xdr:twoCellAnchor>
    <xdr:from>
      <xdr:col>32</xdr:col>
      <xdr:colOff>98425</xdr:colOff>
      <xdr:row>70</xdr:row>
      <xdr:rowOff>146329</xdr:rowOff>
    </xdr:from>
    <xdr:to>
      <xdr:col>32</xdr:col>
      <xdr:colOff>276225</xdr:colOff>
      <xdr:row>70</xdr:row>
      <xdr:rowOff>146329</xdr:rowOff>
    </xdr:to>
    <xdr:cxnSp macro="">
      <xdr:nvCxnSpPr>
        <xdr:cNvPr id="840" name="直線コネクタ 839"/>
        <xdr:cNvCxnSpPr/>
      </xdr:nvCxnSpPr>
      <xdr:spPr>
        <a:xfrm>
          <a:off x="22072600" y="12147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43269</xdr:rowOff>
    </xdr:from>
    <xdr:to>
      <xdr:col>32</xdr:col>
      <xdr:colOff>187325</xdr:colOff>
      <xdr:row>76</xdr:row>
      <xdr:rowOff>50622</xdr:rowOff>
    </xdr:to>
    <xdr:cxnSp macro="">
      <xdr:nvCxnSpPr>
        <xdr:cNvPr id="841" name="直線コネクタ 840"/>
        <xdr:cNvCxnSpPr/>
      </xdr:nvCxnSpPr>
      <xdr:spPr>
        <a:xfrm flipV="1">
          <a:off x="21323300" y="13073469"/>
          <a:ext cx="838200" cy="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49744</xdr:rowOff>
    </xdr:from>
    <xdr:ext cx="534377" cy="259045"/>
    <xdr:sp macro="" textlink="">
      <xdr:nvSpPr>
        <xdr:cNvPr id="842" name="繰出金平均値テキスト"/>
        <xdr:cNvSpPr txBox="1"/>
      </xdr:nvSpPr>
      <xdr:spPr>
        <a:xfrm>
          <a:off x="22212300" y="130799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42,923</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71317</xdr:rowOff>
    </xdr:from>
    <xdr:to>
      <xdr:col>32</xdr:col>
      <xdr:colOff>238125</xdr:colOff>
      <xdr:row>77</xdr:row>
      <xdr:rowOff>1467</xdr:rowOff>
    </xdr:to>
    <xdr:sp macro="" textlink="">
      <xdr:nvSpPr>
        <xdr:cNvPr id="843" name="フローチャート : 判断 842"/>
        <xdr:cNvSpPr/>
      </xdr:nvSpPr>
      <xdr:spPr>
        <a:xfrm>
          <a:off x="22110700" y="13101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50622</xdr:rowOff>
    </xdr:from>
    <xdr:to>
      <xdr:col>31</xdr:col>
      <xdr:colOff>34925</xdr:colOff>
      <xdr:row>76</xdr:row>
      <xdr:rowOff>90494</xdr:rowOff>
    </xdr:to>
    <xdr:cxnSp macro="">
      <xdr:nvCxnSpPr>
        <xdr:cNvPr id="844" name="直線コネクタ 843"/>
        <xdr:cNvCxnSpPr/>
      </xdr:nvCxnSpPr>
      <xdr:spPr>
        <a:xfrm flipV="1">
          <a:off x="20434300" y="13080822"/>
          <a:ext cx="889000" cy="39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94444</xdr:rowOff>
    </xdr:from>
    <xdr:to>
      <xdr:col>31</xdr:col>
      <xdr:colOff>85725</xdr:colOff>
      <xdr:row>77</xdr:row>
      <xdr:rowOff>24594</xdr:rowOff>
    </xdr:to>
    <xdr:sp macro="" textlink="">
      <xdr:nvSpPr>
        <xdr:cNvPr id="845" name="フローチャート : 判断 844"/>
        <xdr:cNvSpPr/>
      </xdr:nvSpPr>
      <xdr:spPr>
        <a:xfrm>
          <a:off x="21272500" y="13124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15721</xdr:rowOff>
    </xdr:from>
    <xdr:ext cx="534377" cy="259045"/>
    <xdr:sp macro="" textlink="">
      <xdr:nvSpPr>
        <xdr:cNvPr id="846" name="テキスト ボックス 845"/>
        <xdr:cNvSpPr txBox="1"/>
      </xdr:nvSpPr>
      <xdr:spPr>
        <a:xfrm>
          <a:off x="21056111" y="13217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41,709</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90494</xdr:rowOff>
    </xdr:from>
    <xdr:to>
      <xdr:col>29</xdr:col>
      <xdr:colOff>517525</xdr:colOff>
      <xdr:row>76</xdr:row>
      <xdr:rowOff>116973</xdr:rowOff>
    </xdr:to>
    <xdr:cxnSp macro="">
      <xdr:nvCxnSpPr>
        <xdr:cNvPr id="847" name="直線コネクタ 846"/>
        <xdr:cNvCxnSpPr/>
      </xdr:nvCxnSpPr>
      <xdr:spPr>
        <a:xfrm flipV="1">
          <a:off x="19545300" y="13120694"/>
          <a:ext cx="889000" cy="26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75088</xdr:rowOff>
    </xdr:from>
    <xdr:to>
      <xdr:col>29</xdr:col>
      <xdr:colOff>568325</xdr:colOff>
      <xdr:row>77</xdr:row>
      <xdr:rowOff>5238</xdr:rowOff>
    </xdr:to>
    <xdr:sp macro="" textlink="">
      <xdr:nvSpPr>
        <xdr:cNvPr id="848" name="フローチャート : 判断 847"/>
        <xdr:cNvSpPr/>
      </xdr:nvSpPr>
      <xdr:spPr>
        <a:xfrm>
          <a:off x="20383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167815</xdr:rowOff>
    </xdr:from>
    <xdr:ext cx="534377" cy="259045"/>
    <xdr:sp macro="" textlink="">
      <xdr:nvSpPr>
        <xdr:cNvPr id="849" name="テキスト ボックス 848"/>
        <xdr:cNvSpPr txBox="1"/>
      </xdr:nvSpPr>
      <xdr:spPr>
        <a:xfrm>
          <a:off x="20167111" y="1319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116973</xdr:rowOff>
    </xdr:from>
    <xdr:to>
      <xdr:col>28</xdr:col>
      <xdr:colOff>314325</xdr:colOff>
      <xdr:row>76</xdr:row>
      <xdr:rowOff>152902</xdr:rowOff>
    </xdr:to>
    <xdr:cxnSp macro="">
      <xdr:nvCxnSpPr>
        <xdr:cNvPr id="850" name="直線コネクタ 849"/>
        <xdr:cNvCxnSpPr/>
      </xdr:nvCxnSpPr>
      <xdr:spPr>
        <a:xfrm flipV="1">
          <a:off x="18656300" y="13147173"/>
          <a:ext cx="889000" cy="35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101530</xdr:rowOff>
    </xdr:from>
    <xdr:to>
      <xdr:col>28</xdr:col>
      <xdr:colOff>365125</xdr:colOff>
      <xdr:row>77</xdr:row>
      <xdr:rowOff>31680</xdr:rowOff>
    </xdr:to>
    <xdr:sp macro="" textlink="">
      <xdr:nvSpPr>
        <xdr:cNvPr id="851" name="フローチャート : 判断 850"/>
        <xdr:cNvSpPr/>
      </xdr:nvSpPr>
      <xdr:spPr>
        <a:xfrm>
          <a:off x="19494500" y="1313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22807</xdr:rowOff>
    </xdr:from>
    <xdr:ext cx="534377" cy="259045"/>
    <xdr:sp macro="" textlink="">
      <xdr:nvSpPr>
        <xdr:cNvPr id="852" name="テキスト ボックス 851"/>
        <xdr:cNvSpPr txBox="1"/>
      </xdr:nvSpPr>
      <xdr:spPr>
        <a:xfrm>
          <a:off x="19278111" y="13224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109322</xdr:rowOff>
    </xdr:from>
    <xdr:to>
      <xdr:col>27</xdr:col>
      <xdr:colOff>161925</xdr:colOff>
      <xdr:row>77</xdr:row>
      <xdr:rowOff>39472</xdr:rowOff>
    </xdr:to>
    <xdr:sp macro="" textlink="">
      <xdr:nvSpPr>
        <xdr:cNvPr id="853" name="フローチャート : 判断 852"/>
        <xdr:cNvSpPr/>
      </xdr:nvSpPr>
      <xdr:spPr>
        <a:xfrm>
          <a:off x="18605500" y="1313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30599</xdr:rowOff>
    </xdr:from>
    <xdr:ext cx="534377" cy="259045"/>
    <xdr:sp macro="" textlink="">
      <xdr:nvSpPr>
        <xdr:cNvPr id="854" name="テキスト ボックス 853"/>
        <xdr:cNvSpPr txBox="1"/>
      </xdr:nvSpPr>
      <xdr:spPr>
        <a:xfrm>
          <a:off x="18389111" y="13232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5" name="テキスト ボックス 85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6" name="テキスト ボックス 85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7" name="テキスト ボックス 85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8" name="テキスト ボックス 85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9" name="テキスト ボックス 85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75</xdr:row>
      <xdr:rowOff>163919</xdr:rowOff>
    </xdr:from>
    <xdr:to>
      <xdr:col>32</xdr:col>
      <xdr:colOff>238125</xdr:colOff>
      <xdr:row>76</xdr:row>
      <xdr:rowOff>94069</xdr:rowOff>
    </xdr:to>
    <xdr:sp macro="" textlink="">
      <xdr:nvSpPr>
        <xdr:cNvPr id="860" name="円/楕円 859"/>
        <xdr:cNvSpPr/>
      </xdr:nvSpPr>
      <xdr:spPr>
        <a:xfrm>
          <a:off x="22110700" y="13022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15346</xdr:rowOff>
    </xdr:from>
    <xdr:ext cx="534377" cy="259045"/>
    <xdr:sp macro="" textlink="">
      <xdr:nvSpPr>
        <xdr:cNvPr id="861" name="繰出金該当値テキスト"/>
        <xdr:cNvSpPr txBox="1"/>
      </xdr:nvSpPr>
      <xdr:spPr>
        <a:xfrm>
          <a:off x="22212300" y="12874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47,062</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171272</xdr:rowOff>
    </xdr:from>
    <xdr:to>
      <xdr:col>31</xdr:col>
      <xdr:colOff>85725</xdr:colOff>
      <xdr:row>76</xdr:row>
      <xdr:rowOff>101422</xdr:rowOff>
    </xdr:to>
    <xdr:sp macro="" textlink="">
      <xdr:nvSpPr>
        <xdr:cNvPr id="862" name="円/楕円 861"/>
        <xdr:cNvSpPr/>
      </xdr:nvSpPr>
      <xdr:spPr>
        <a:xfrm>
          <a:off x="21272500" y="13030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117949</xdr:rowOff>
    </xdr:from>
    <xdr:ext cx="534377" cy="259045"/>
    <xdr:sp macro="" textlink="">
      <xdr:nvSpPr>
        <xdr:cNvPr id="863" name="テキスト ボックス 862"/>
        <xdr:cNvSpPr txBox="1"/>
      </xdr:nvSpPr>
      <xdr:spPr>
        <a:xfrm>
          <a:off x="21056111" y="1280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46,676</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39694</xdr:rowOff>
    </xdr:from>
    <xdr:to>
      <xdr:col>29</xdr:col>
      <xdr:colOff>568325</xdr:colOff>
      <xdr:row>76</xdr:row>
      <xdr:rowOff>141294</xdr:rowOff>
    </xdr:to>
    <xdr:sp macro="" textlink="">
      <xdr:nvSpPr>
        <xdr:cNvPr id="864" name="円/楕円 863"/>
        <xdr:cNvSpPr/>
      </xdr:nvSpPr>
      <xdr:spPr>
        <a:xfrm>
          <a:off x="20383500" y="13069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157821</xdr:rowOff>
    </xdr:from>
    <xdr:ext cx="534377" cy="259045"/>
    <xdr:sp macro="" textlink="">
      <xdr:nvSpPr>
        <xdr:cNvPr id="865" name="テキスト ボックス 864"/>
        <xdr:cNvSpPr txBox="1"/>
      </xdr:nvSpPr>
      <xdr:spPr>
        <a:xfrm>
          <a:off x="20167111" y="12845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44,583</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66173</xdr:rowOff>
    </xdr:from>
    <xdr:to>
      <xdr:col>28</xdr:col>
      <xdr:colOff>365125</xdr:colOff>
      <xdr:row>76</xdr:row>
      <xdr:rowOff>167773</xdr:rowOff>
    </xdr:to>
    <xdr:sp macro="" textlink="">
      <xdr:nvSpPr>
        <xdr:cNvPr id="866" name="円/楕円 865"/>
        <xdr:cNvSpPr/>
      </xdr:nvSpPr>
      <xdr:spPr>
        <a:xfrm>
          <a:off x="19494500" y="1309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12850</xdr:rowOff>
    </xdr:from>
    <xdr:ext cx="534377" cy="259045"/>
    <xdr:sp macro="" textlink="">
      <xdr:nvSpPr>
        <xdr:cNvPr id="867" name="テキスト ボックス 866"/>
        <xdr:cNvSpPr txBox="1"/>
      </xdr:nvSpPr>
      <xdr:spPr>
        <a:xfrm>
          <a:off x="19278111" y="12871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43,193</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102102</xdr:rowOff>
    </xdr:from>
    <xdr:to>
      <xdr:col>27</xdr:col>
      <xdr:colOff>161925</xdr:colOff>
      <xdr:row>77</xdr:row>
      <xdr:rowOff>32252</xdr:rowOff>
    </xdr:to>
    <xdr:sp macro="" textlink="">
      <xdr:nvSpPr>
        <xdr:cNvPr id="868" name="円/楕円 867"/>
        <xdr:cNvSpPr/>
      </xdr:nvSpPr>
      <xdr:spPr>
        <a:xfrm>
          <a:off x="18605500" y="13132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48779</xdr:rowOff>
    </xdr:from>
    <xdr:ext cx="534377" cy="259045"/>
    <xdr:sp macro="" textlink="">
      <xdr:nvSpPr>
        <xdr:cNvPr id="869" name="テキスト ボックス 868"/>
        <xdr:cNvSpPr txBox="1"/>
      </xdr:nvSpPr>
      <xdr:spPr>
        <a:xfrm>
          <a:off x="18389111" y="12907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41,307</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0" name="正方形/長方形 86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1" name="正方形/長方形 87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2" name="正方形/長方形 87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3" name="正方形/長方形 87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4" name="正方形/長方形 87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5" name="正方形/長方形 87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6" name="正方形/長方形 87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7" name="正方形/長方形 87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8" name="テキスト ボックス 87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9" name="直線コネクタ 87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0" name="直線コネクタ 87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1" name="テキスト ボックス 88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2" name="直線コネクタ 88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3" name="テキスト ボックス 88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5" name="直線コネクタ 88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7" name="直線コネクタ 88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9" name="直線コネクタ 88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0" name="直線コネクタ 88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2" name="フローチャート : 判断 89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3" name="直線コネクタ 89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4" name="フローチャート : 判断 89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5" name="テキスト ボックス 894"/>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6" name="直線コネクタ 89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7" name="フローチャート : 判断 89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8" name="テキスト ボックス 897"/>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9" name="直線コネクタ 89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0" name="フローチャート : 判断 89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1" name="テキスト ボックス 900"/>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2" name="フローチャート : 判断 90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3" name="テキスト ボックス 902"/>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4" name="テキスト ボックス 90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5" name="テキスト ボックス 90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6" name="テキスト ボックス 90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7" name="テキスト ボックス 90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8" name="テキスト ボックス 90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9" name="円/楕円 90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1" name="円/楕円 91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2" name="テキスト ボックス 911"/>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3" name="円/楕円 91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4" name="テキスト ボックス 913"/>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5" name="円/楕円 91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6" name="テキスト ボックス 915"/>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7" name="円/楕円 91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8" name="テキスト ボックス 917"/>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9" name="正方形/長方形 9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0" name="正方形/長方形 9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1" name="テキスト ボックス 9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a:solidFill>
                <a:sysClr val="windowText" lastClr="000000"/>
              </a:solidFill>
              <a:effectLst/>
              <a:latin typeface="+mn-lt"/>
              <a:ea typeface="+mn-ea"/>
              <a:cs typeface="+mn-cs"/>
            </a:rPr>
            <a:t>歳出決算総額は、住民一人当たり</a:t>
          </a:r>
          <a:r>
            <a:rPr kumimoji="1" lang="en-US" altLang="ja-JP" sz="1100">
              <a:solidFill>
                <a:sysClr val="windowText" lastClr="000000"/>
              </a:solidFill>
              <a:effectLst/>
              <a:latin typeface="+mn-lt"/>
              <a:ea typeface="+mn-ea"/>
              <a:cs typeface="+mn-cs"/>
            </a:rPr>
            <a:t>479,739</a:t>
          </a:r>
          <a:r>
            <a:rPr kumimoji="1" lang="ja-JP" altLang="ja-JP" sz="1100">
              <a:solidFill>
                <a:sysClr val="windowText" lastClr="000000"/>
              </a:solidFill>
              <a:effectLst/>
              <a:latin typeface="+mn-lt"/>
              <a:ea typeface="+mn-ea"/>
              <a:cs typeface="+mn-cs"/>
            </a:rPr>
            <a:t>円となっている。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人件費は前年度比</a:t>
          </a:r>
          <a:r>
            <a:rPr kumimoji="1" lang="en-US" altLang="ja-JP" sz="1100">
              <a:solidFill>
                <a:sysClr val="windowText" lastClr="000000"/>
              </a:solidFill>
              <a:effectLst/>
              <a:latin typeface="+mn-lt"/>
              <a:ea typeface="+mn-ea"/>
              <a:cs typeface="+mn-cs"/>
            </a:rPr>
            <a:t>1,573</a:t>
          </a:r>
          <a:r>
            <a:rPr kumimoji="1" lang="ja-JP" altLang="en-US" sz="1100">
              <a:solidFill>
                <a:sysClr val="windowText" lastClr="000000"/>
              </a:solidFill>
              <a:effectLst/>
              <a:latin typeface="+mn-lt"/>
              <a:ea typeface="+mn-ea"/>
              <a:cs typeface="+mn-cs"/>
            </a:rPr>
            <a:t>円の増、類似団体平均と比べて</a:t>
          </a:r>
          <a:r>
            <a:rPr kumimoji="1" lang="en-US" altLang="ja-JP" sz="1100">
              <a:solidFill>
                <a:sysClr val="windowText" lastClr="000000"/>
              </a:solidFill>
              <a:effectLst/>
              <a:latin typeface="+mn-lt"/>
              <a:ea typeface="+mn-ea"/>
              <a:cs typeface="+mn-cs"/>
            </a:rPr>
            <a:t>15,074</a:t>
          </a:r>
          <a:r>
            <a:rPr kumimoji="1" lang="ja-JP" altLang="en-US" sz="1100">
              <a:solidFill>
                <a:sysClr val="windowText" lastClr="000000"/>
              </a:solidFill>
              <a:effectLst/>
              <a:latin typeface="+mn-lt"/>
              <a:ea typeface="+mn-ea"/>
              <a:cs typeface="+mn-cs"/>
            </a:rPr>
            <a:t>円の増となっている。これは人口千人当たり職員数が</a:t>
          </a:r>
          <a:r>
            <a:rPr kumimoji="1" lang="en-US" altLang="ja-JP" sz="1100">
              <a:solidFill>
                <a:sysClr val="windowText" lastClr="000000"/>
              </a:solidFill>
              <a:effectLst/>
              <a:latin typeface="+mn-lt"/>
              <a:ea typeface="+mn-ea"/>
              <a:cs typeface="+mn-cs"/>
            </a:rPr>
            <a:t>8.82</a:t>
          </a:r>
          <a:r>
            <a:rPr kumimoji="1" lang="ja-JP" altLang="en-US" sz="1100">
              <a:solidFill>
                <a:sysClr val="windowText" lastClr="000000"/>
              </a:solidFill>
              <a:effectLst/>
              <a:latin typeface="+mn-lt"/>
              <a:ea typeface="+mn-ea"/>
              <a:cs typeface="+mn-cs"/>
            </a:rPr>
            <a:t>人と類似団体平均を上回っていること、給与改定や大型イベントの実施に伴う時間外手当の増等によるものである。</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維持補修費</a:t>
          </a:r>
          <a:r>
            <a:rPr kumimoji="1" lang="ja-JP" altLang="en-US" sz="1100">
              <a:solidFill>
                <a:sysClr val="windowText" lastClr="000000"/>
              </a:solidFill>
              <a:effectLst/>
              <a:latin typeface="+mn-lt"/>
              <a:ea typeface="+mn-ea"/>
              <a:cs typeface="+mn-cs"/>
            </a:rPr>
            <a:t>は前年度比</a:t>
          </a:r>
          <a:r>
            <a:rPr kumimoji="1" lang="en-US" altLang="ja-JP" sz="1100">
              <a:solidFill>
                <a:sysClr val="windowText" lastClr="000000"/>
              </a:solidFill>
              <a:effectLst/>
              <a:latin typeface="+mn-lt"/>
              <a:ea typeface="+mn-ea"/>
              <a:cs typeface="+mn-cs"/>
            </a:rPr>
            <a:t>1,439</a:t>
          </a:r>
          <a:r>
            <a:rPr kumimoji="1" lang="ja-JP" altLang="en-US" sz="1100">
              <a:solidFill>
                <a:sysClr val="windowText" lastClr="000000"/>
              </a:solidFill>
              <a:effectLst/>
              <a:latin typeface="+mn-lt"/>
              <a:ea typeface="+mn-ea"/>
              <a:cs typeface="+mn-cs"/>
            </a:rPr>
            <a:t>円の増、類似団体平均と比べて</a:t>
          </a:r>
          <a:r>
            <a:rPr kumimoji="1" lang="en-US" altLang="ja-JP" sz="1100">
              <a:solidFill>
                <a:sysClr val="windowText" lastClr="000000"/>
              </a:solidFill>
              <a:effectLst/>
              <a:latin typeface="+mn-lt"/>
              <a:ea typeface="+mn-ea"/>
              <a:cs typeface="+mn-cs"/>
            </a:rPr>
            <a:t>6,717</a:t>
          </a:r>
          <a:r>
            <a:rPr kumimoji="1" lang="ja-JP" altLang="en-US" sz="1100">
              <a:solidFill>
                <a:sysClr val="windowText" lastClr="000000"/>
              </a:solidFill>
              <a:effectLst/>
              <a:latin typeface="+mn-lt"/>
              <a:ea typeface="+mn-ea"/>
              <a:cs typeface="+mn-cs"/>
            </a:rPr>
            <a:t>円の増となっている。これは</a:t>
          </a:r>
          <a:r>
            <a:rPr kumimoji="1" lang="ja-JP" altLang="ja-JP" sz="1100">
              <a:solidFill>
                <a:sysClr val="windowText" lastClr="000000"/>
              </a:solidFill>
              <a:effectLst/>
              <a:latin typeface="+mn-lt"/>
              <a:ea typeface="+mn-ea"/>
              <a:cs typeface="+mn-cs"/>
            </a:rPr>
            <a:t>除排雪経費</a:t>
          </a:r>
          <a:r>
            <a:rPr kumimoji="1" lang="ja-JP" altLang="en-US" sz="1100">
              <a:solidFill>
                <a:sysClr val="windowText" lastClr="000000"/>
              </a:solidFill>
              <a:effectLst/>
              <a:latin typeface="+mn-lt"/>
              <a:ea typeface="+mn-ea"/>
              <a:cs typeface="+mn-cs"/>
            </a:rPr>
            <a:t>の増等</a:t>
          </a:r>
          <a:r>
            <a:rPr kumimoji="1" lang="ja-JP" altLang="ja-JP" sz="1100">
              <a:solidFill>
                <a:sysClr val="windowText" lastClr="000000"/>
              </a:solidFill>
              <a:effectLst/>
              <a:latin typeface="+mn-lt"/>
              <a:ea typeface="+mn-ea"/>
              <a:cs typeface="+mn-cs"/>
            </a:rPr>
            <a:t>によるものである。</a:t>
          </a:r>
          <a:endParaRPr kumimoji="1" lang="en-US" altLang="ja-JP" sz="1100">
            <a:solidFill>
              <a:sysClr val="windowText" lastClr="000000"/>
            </a:solidFill>
            <a:effectLst/>
            <a:latin typeface="+mn-lt"/>
            <a:ea typeface="+mn-ea"/>
            <a:cs typeface="+mn-cs"/>
          </a:endParaRPr>
        </a:p>
        <a:p>
          <a:r>
            <a:rPr kumimoji="1" lang="ja-JP" altLang="ja-JP" sz="1100">
              <a:solidFill>
                <a:sysClr val="windowText" lastClr="000000"/>
              </a:solidFill>
              <a:effectLst/>
              <a:latin typeface="+mn-lt"/>
              <a:ea typeface="+mn-ea"/>
              <a:cs typeface="+mn-cs"/>
            </a:rPr>
            <a:t>　扶助費は</a:t>
          </a:r>
          <a:r>
            <a:rPr kumimoji="1" lang="ja-JP" altLang="en-US" sz="1100">
              <a:solidFill>
                <a:sysClr val="windowText" lastClr="000000"/>
              </a:solidFill>
              <a:effectLst/>
              <a:latin typeface="+mn-lt"/>
              <a:ea typeface="+mn-ea"/>
              <a:cs typeface="+mn-cs"/>
            </a:rPr>
            <a:t>前年度比</a:t>
          </a:r>
          <a:r>
            <a:rPr kumimoji="1" lang="en-US" altLang="ja-JP" sz="1100">
              <a:solidFill>
                <a:sysClr val="windowText" lastClr="000000"/>
              </a:solidFill>
              <a:effectLst/>
              <a:latin typeface="+mn-lt"/>
              <a:ea typeface="+mn-ea"/>
              <a:cs typeface="+mn-cs"/>
            </a:rPr>
            <a:t>6,911</a:t>
          </a:r>
          <a:r>
            <a:rPr kumimoji="1" lang="ja-JP" altLang="en-US" sz="1100">
              <a:solidFill>
                <a:sysClr val="windowText" lastClr="000000"/>
              </a:solidFill>
              <a:effectLst/>
              <a:latin typeface="+mn-lt"/>
              <a:ea typeface="+mn-ea"/>
              <a:cs typeface="+mn-cs"/>
            </a:rPr>
            <a:t>円の増、</a:t>
          </a:r>
          <a:r>
            <a:rPr kumimoji="1" lang="ja-JP" altLang="ja-JP" sz="1100">
              <a:solidFill>
                <a:sysClr val="windowText" lastClr="000000"/>
              </a:solidFill>
              <a:effectLst/>
              <a:latin typeface="+mn-lt"/>
              <a:ea typeface="+mn-ea"/>
              <a:cs typeface="+mn-cs"/>
            </a:rPr>
            <a:t>類似団体</a:t>
          </a:r>
          <a:r>
            <a:rPr kumimoji="1" lang="ja-JP" altLang="en-US" sz="1100">
              <a:solidFill>
                <a:sysClr val="windowText" lastClr="000000"/>
              </a:solidFill>
              <a:effectLst/>
              <a:latin typeface="+mn-lt"/>
              <a:ea typeface="+mn-ea"/>
              <a:cs typeface="+mn-cs"/>
            </a:rPr>
            <a:t>平均と比べて</a:t>
          </a:r>
          <a:r>
            <a:rPr kumimoji="1" lang="en-US" altLang="ja-JP" sz="1100">
              <a:solidFill>
                <a:sysClr val="windowText" lastClr="000000"/>
              </a:solidFill>
              <a:effectLst/>
              <a:latin typeface="+mn-lt"/>
              <a:ea typeface="+mn-ea"/>
              <a:cs typeface="+mn-cs"/>
            </a:rPr>
            <a:t>13,208</a:t>
          </a:r>
          <a:r>
            <a:rPr kumimoji="1" lang="ja-JP" altLang="en-US" sz="1100">
              <a:solidFill>
                <a:sysClr val="windowText" lastClr="000000"/>
              </a:solidFill>
              <a:effectLst/>
              <a:latin typeface="+mn-lt"/>
              <a:ea typeface="+mn-ea"/>
              <a:cs typeface="+mn-cs"/>
            </a:rPr>
            <a:t>円の増となっている。</a:t>
          </a:r>
          <a:r>
            <a:rPr kumimoji="1" lang="ja-JP" altLang="ja-JP" sz="1100">
              <a:solidFill>
                <a:sysClr val="windowText" lastClr="000000"/>
              </a:solidFill>
              <a:effectLst/>
              <a:latin typeface="+mn-lt"/>
              <a:ea typeface="+mn-ea"/>
              <a:cs typeface="+mn-cs"/>
            </a:rPr>
            <a:t>これは</a:t>
          </a:r>
          <a:r>
            <a:rPr kumimoji="1" lang="ja-JP" altLang="en-US" sz="1100">
              <a:solidFill>
                <a:sysClr val="windowText" lastClr="000000"/>
              </a:solidFill>
              <a:effectLst/>
              <a:latin typeface="+mn-lt"/>
              <a:ea typeface="+mn-ea"/>
              <a:cs typeface="+mn-cs"/>
            </a:rPr>
            <a:t>市内に新たな障害者サービス提供施設が増えたことに伴う</a:t>
          </a:r>
          <a:r>
            <a:rPr kumimoji="1" lang="ja-JP" altLang="ja-JP" sz="1100">
              <a:solidFill>
                <a:sysClr val="windowText" lastClr="000000"/>
              </a:solidFill>
              <a:effectLst/>
              <a:latin typeface="+mn-lt"/>
              <a:ea typeface="+mn-ea"/>
              <a:cs typeface="+mn-cs"/>
            </a:rPr>
            <a:t>障害者自立支援給付費の増</a:t>
          </a:r>
          <a:r>
            <a:rPr kumimoji="1" lang="ja-JP" altLang="en-US" sz="1100">
              <a:solidFill>
                <a:sysClr val="windowText" lastClr="000000"/>
              </a:solidFill>
              <a:effectLst/>
              <a:latin typeface="+mn-lt"/>
              <a:ea typeface="+mn-ea"/>
              <a:cs typeface="+mn-cs"/>
            </a:rPr>
            <a:t>等</a:t>
          </a:r>
          <a:r>
            <a:rPr kumimoji="1" lang="ja-JP" altLang="ja-JP" sz="1100">
              <a:solidFill>
                <a:sysClr val="windowText" lastClr="000000"/>
              </a:solidFill>
              <a:effectLst/>
              <a:latin typeface="+mn-lt"/>
              <a:ea typeface="+mn-ea"/>
              <a:cs typeface="+mn-cs"/>
            </a:rPr>
            <a:t>が原因である。</a:t>
          </a:r>
          <a:endParaRPr lang="ja-JP" altLang="ja-JP" sz="1400">
            <a:solidFill>
              <a:sysClr val="windowText" lastClr="000000"/>
            </a:solidFill>
            <a:effectLst/>
          </a:endParaRPr>
        </a:p>
        <a:p>
          <a:pPr eaLnBrk="1" fontAlgn="auto" latinLnBrk="0" hangingPunct="1"/>
          <a:r>
            <a:rPr kumimoji="1" lang="ja-JP" altLang="ja-JP" sz="1100">
              <a:solidFill>
                <a:sysClr val="windowText" lastClr="000000"/>
              </a:solidFill>
              <a:effectLst/>
              <a:latin typeface="+mn-lt"/>
              <a:ea typeface="+mn-ea"/>
              <a:cs typeface="+mn-cs"/>
            </a:rPr>
            <a:t>　補助費等</a:t>
          </a:r>
          <a:r>
            <a:rPr kumimoji="1" lang="ja-JP" altLang="en-US" sz="1100">
              <a:solidFill>
                <a:sysClr val="windowText" lastClr="000000"/>
              </a:solidFill>
              <a:effectLst/>
              <a:latin typeface="+mn-lt"/>
              <a:ea typeface="+mn-ea"/>
              <a:cs typeface="+mn-cs"/>
            </a:rPr>
            <a:t>は</a:t>
          </a:r>
          <a:r>
            <a:rPr kumimoji="1" lang="ja-JP" altLang="ja-JP" sz="1100">
              <a:solidFill>
                <a:sysClr val="windowText" lastClr="000000"/>
              </a:solidFill>
              <a:effectLst/>
              <a:latin typeface="+mn-lt"/>
              <a:ea typeface="+mn-ea"/>
              <a:cs typeface="+mn-cs"/>
            </a:rPr>
            <a:t>前年度比</a:t>
          </a:r>
          <a:r>
            <a:rPr kumimoji="1" lang="en-US" altLang="ja-JP" sz="1100">
              <a:solidFill>
                <a:sysClr val="windowText" lastClr="000000"/>
              </a:solidFill>
              <a:effectLst/>
              <a:latin typeface="+mn-lt"/>
              <a:ea typeface="+mn-ea"/>
              <a:cs typeface="+mn-cs"/>
            </a:rPr>
            <a:t>2,602</a:t>
          </a:r>
          <a:r>
            <a:rPr kumimoji="1" lang="ja-JP" altLang="en-US" sz="1100">
              <a:solidFill>
                <a:sysClr val="windowText" lastClr="000000"/>
              </a:solidFill>
              <a:effectLst/>
              <a:latin typeface="+mn-lt"/>
              <a:ea typeface="+mn-ea"/>
              <a:cs typeface="+mn-cs"/>
            </a:rPr>
            <a:t>円の減となったものの</a:t>
          </a:r>
          <a:r>
            <a:rPr kumimoji="1" lang="ja-JP" altLang="ja-JP" sz="1100">
              <a:solidFill>
                <a:sysClr val="windowText" lastClr="000000"/>
              </a:solidFill>
              <a:effectLst/>
              <a:latin typeface="+mn-lt"/>
              <a:ea typeface="+mn-ea"/>
              <a:cs typeface="+mn-cs"/>
            </a:rPr>
            <a:t>、類似団体平均</a:t>
          </a:r>
          <a:r>
            <a:rPr kumimoji="1" lang="ja-JP" altLang="en-US" sz="1100">
              <a:solidFill>
                <a:sysClr val="windowText" lastClr="000000"/>
              </a:solidFill>
              <a:effectLst/>
              <a:latin typeface="+mn-lt"/>
              <a:ea typeface="+mn-ea"/>
              <a:cs typeface="+mn-cs"/>
            </a:rPr>
            <a:t>と比べて</a:t>
          </a:r>
          <a:r>
            <a:rPr kumimoji="1" lang="en-US" altLang="ja-JP" sz="1100">
              <a:solidFill>
                <a:sysClr val="windowText" lastClr="000000"/>
              </a:solidFill>
              <a:effectLst/>
              <a:latin typeface="+mn-lt"/>
              <a:ea typeface="+mn-ea"/>
              <a:cs typeface="+mn-cs"/>
            </a:rPr>
            <a:t>8,367</a:t>
          </a:r>
          <a:r>
            <a:rPr kumimoji="1" lang="ja-JP" altLang="ja-JP" sz="1100">
              <a:solidFill>
                <a:sysClr val="windowText" lastClr="000000"/>
              </a:solidFill>
              <a:effectLst/>
              <a:latin typeface="+mn-lt"/>
              <a:ea typeface="+mn-ea"/>
              <a:cs typeface="+mn-cs"/>
            </a:rPr>
            <a:t>円</a:t>
          </a:r>
          <a:r>
            <a:rPr kumimoji="1" lang="ja-JP" altLang="en-US" sz="1100">
              <a:solidFill>
                <a:sysClr val="windowText" lastClr="000000"/>
              </a:solidFill>
              <a:effectLst/>
              <a:latin typeface="+mn-lt"/>
              <a:ea typeface="+mn-ea"/>
              <a:cs typeface="+mn-cs"/>
            </a:rPr>
            <a:t>の増</a:t>
          </a:r>
          <a:r>
            <a:rPr kumimoji="1" lang="ja-JP" altLang="ja-JP" sz="1100">
              <a:solidFill>
                <a:sysClr val="windowText" lastClr="000000"/>
              </a:solidFill>
              <a:effectLst/>
              <a:latin typeface="+mn-lt"/>
              <a:ea typeface="+mn-ea"/>
              <a:cs typeface="+mn-cs"/>
            </a:rPr>
            <a:t>となっている。</a:t>
          </a:r>
          <a:r>
            <a:rPr kumimoji="1" lang="ja-JP" altLang="en-US" sz="1100">
              <a:solidFill>
                <a:sysClr val="windowText" lastClr="000000"/>
              </a:solidFill>
              <a:effectLst/>
              <a:latin typeface="+mn-lt"/>
              <a:ea typeface="+mn-ea"/>
              <a:cs typeface="+mn-cs"/>
            </a:rPr>
            <a:t>前年度と比べ減となった要因は</a:t>
          </a:r>
          <a:r>
            <a:rPr kumimoji="1" lang="ja-JP" altLang="ja-JP" sz="1100">
              <a:solidFill>
                <a:sysClr val="windowText" lastClr="000000"/>
              </a:solidFill>
              <a:effectLst/>
              <a:latin typeface="+mn-lt"/>
              <a:ea typeface="+mn-ea"/>
              <a:cs typeface="+mn-cs"/>
            </a:rPr>
            <a:t>農地保全目的等の補助金</a:t>
          </a:r>
          <a:r>
            <a:rPr kumimoji="1" lang="ja-JP" altLang="en-US" sz="1100">
              <a:solidFill>
                <a:sysClr val="windowText" lastClr="000000"/>
              </a:solidFill>
              <a:effectLst/>
              <a:latin typeface="+mn-lt"/>
              <a:ea typeface="+mn-ea"/>
              <a:cs typeface="+mn-cs"/>
            </a:rPr>
            <a:t>等</a:t>
          </a:r>
          <a:r>
            <a:rPr kumimoji="1" lang="ja-JP" altLang="ja-JP" sz="1100">
              <a:solidFill>
                <a:sysClr val="windowText" lastClr="000000"/>
              </a:solidFill>
              <a:effectLst/>
              <a:latin typeface="+mn-lt"/>
              <a:ea typeface="+mn-ea"/>
              <a:cs typeface="+mn-cs"/>
            </a:rPr>
            <a:t>が</a:t>
          </a:r>
          <a:r>
            <a:rPr kumimoji="1" lang="ja-JP" altLang="en-US" sz="1100">
              <a:solidFill>
                <a:sysClr val="windowText" lastClr="000000"/>
              </a:solidFill>
              <a:effectLst/>
              <a:latin typeface="+mn-lt"/>
              <a:ea typeface="+mn-ea"/>
              <a:cs typeface="+mn-cs"/>
            </a:rPr>
            <a:t>減少</a:t>
          </a:r>
          <a:r>
            <a:rPr kumimoji="1" lang="ja-JP" altLang="ja-JP" sz="1100">
              <a:solidFill>
                <a:sysClr val="windowText" lastClr="000000"/>
              </a:solidFill>
              <a:effectLst/>
              <a:latin typeface="+mn-lt"/>
              <a:ea typeface="+mn-ea"/>
              <a:cs typeface="+mn-cs"/>
            </a:rPr>
            <a:t>したこと</a:t>
          </a:r>
          <a:r>
            <a:rPr kumimoji="1" lang="ja-JP" altLang="en-US" sz="1100">
              <a:solidFill>
                <a:sysClr val="windowText" lastClr="000000"/>
              </a:solidFill>
              <a:effectLst/>
              <a:latin typeface="+mn-lt"/>
              <a:ea typeface="+mn-ea"/>
              <a:cs typeface="+mn-cs"/>
            </a:rPr>
            <a:t>、類似団体平均と比べて増となった要因は繰出基準に基づく病院事業への補助・負担金が生じていることなどによるものである。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災害復旧事業費は</a:t>
          </a:r>
          <a:r>
            <a:rPr kumimoji="1" lang="ja-JP" altLang="en-US" sz="1100">
              <a:solidFill>
                <a:sysClr val="windowText" lastClr="000000"/>
              </a:solidFill>
              <a:effectLst/>
              <a:latin typeface="+mn-lt"/>
              <a:ea typeface="+mn-ea"/>
              <a:cs typeface="+mn-cs"/>
            </a:rPr>
            <a:t>前年度比</a:t>
          </a:r>
          <a:r>
            <a:rPr kumimoji="1" lang="en-US" altLang="ja-JP" sz="1100">
              <a:solidFill>
                <a:sysClr val="windowText" lastClr="000000"/>
              </a:solidFill>
              <a:effectLst/>
              <a:latin typeface="+mn-lt"/>
              <a:ea typeface="+mn-ea"/>
              <a:cs typeface="+mn-cs"/>
            </a:rPr>
            <a:t>7,287</a:t>
          </a:r>
          <a:r>
            <a:rPr kumimoji="1" lang="ja-JP" altLang="en-US" sz="1100">
              <a:solidFill>
                <a:sysClr val="windowText" lastClr="000000"/>
              </a:solidFill>
              <a:effectLst/>
              <a:latin typeface="+mn-lt"/>
              <a:ea typeface="+mn-ea"/>
              <a:cs typeface="+mn-cs"/>
            </a:rPr>
            <a:t>円の減となっている。これは</a:t>
          </a:r>
          <a:r>
            <a:rPr kumimoji="1" lang="en-US" altLang="ja-JP" sz="1100">
              <a:solidFill>
                <a:sysClr val="windowText" lastClr="000000"/>
              </a:solidFill>
              <a:effectLst/>
              <a:latin typeface="+mn-lt"/>
              <a:ea typeface="+mn-ea"/>
              <a:cs typeface="+mn-cs"/>
            </a:rPr>
            <a:t>25</a:t>
          </a:r>
          <a:r>
            <a:rPr kumimoji="1" lang="ja-JP" altLang="ja-JP" sz="1100">
              <a:solidFill>
                <a:sysClr val="windowText" lastClr="000000"/>
              </a:solidFill>
              <a:effectLst/>
              <a:latin typeface="+mn-lt"/>
              <a:ea typeface="+mn-ea"/>
              <a:cs typeface="+mn-cs"/>
            </a:rPr>
            <a:t>年豪雨災害関連の復旧事業終了による</a:t>
          </a:r>
          <a:r>
            <a:rPr kumimoji="1" lang="ja-JP" altLang="en-US" sz="1100">
              <a:solidFill>
                <a:sysClr val="windowText" lastClr="000000"/>
              </a:solidFill>
              <a:effectLst/>
              <a:latin typeface="+mn-lt"/>
              <a:ea typeface="+mn-ea"/>
              <a:cs typeface="+mn-cs"/>
            </a:rPr>
            <a:t>ものである</a:t>
          </a:r>
          <a:r>
            <a:rPr kumimoji="1" lang="ja-JP" altLang="ja-JP" sz="1100">
              <a:solidFill>
                <a:sysClr val="windowText" lastClr="000000"/>
              </a:solidFill>
              <a:effectLst/>
              <a:latin typeface="+mn-lt"/>
              <a:ea typeface="+mn-ea"/>
              <a:cs typeface="+mn-cs"/>
            </a:rPr>
            <a:t>。</a:t>
          </a:r>
          <a:endParaRPr kumimoji="1" lang="en-US" altLang="ja-JP" sz="110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　</a:t>
          </a:r>
          <a:r>
            <a:rPr lang="ja-JP" altLang="ja-JP" sz="1100">
              <a:solidFill>
                <a:schemeClr val="dk1"/>
              </a:solidFill>
              <a:effectLst/>
              <a:latin typeface="+mn-lt"/>
              <a:ea typeface="+mn-ea"/>
              <a:cs typeface="+mn-cs"/>
            </a:rPr>
            <a:t>今後</a:t>
          </a:r>
          <a:r>
            <a:rPr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職員定員適正化計画</a:t>
          </a:r>
          <a:r>
            <a:rPr lang="ja-JP" altLang="ja-JP" sz="1100">
              <a:solidFill>
                <a:schemeClr val="dk1"/>
              </a:solidFill>
              <a:effectLst/>
              <a:latin typeface="+mn-lt"/>
              <a:ea typeface="+mn-ea"/>
              <a:cs typeface="+mn-cs"/>
            </a:rPr>
            <a:t>や公共施設総合管理計画に基づく経常経費の見直しによる人件費、</a:t>
          </a:r>
          <a:r>
            <a:rPr lang="ja-JP" altLang="en-US" sz="1100">
              <a:solidFill>
                <a:schemeClr val="dk1"/>
              </a:solidFill>
              <a:effectLst/>
              <a:latin typeface="+mn-lt"/>
              <a:ea typeface="+mn-ea"/>
              <a:cs typeface="+mn-cs"/>
            </a:rPr>
            <a:t>維持補修費等</a:t>
          </a:r>
          <a:r>
            <a:rPr lang="ja-JP" altLang="ja-JP" sz="1100">
              <a:solidFill>
                <a:schemeClr val="dk1"/>
              </a:solidFill>
              <a:effectLst/>
              <a:latin typeface="+mn-lt"/>
              <a:ea typeface="+mn-ea"/>
              <a:cs typeface="+mn-cs"/>
            </a:rPr>
            <a:t>の抑制</a:t>
          </a:r>
          <a:r>
            <a:rPr lang="ja-JP" altLang="en-US" sz="1100">
              <a:solidFill>
                <a:schemeClr val="dk1"/>
              </a:solidFill>
              <a:effectLst/>
              <a:latin typeface="+mn-lt"/>
              <a:ea typeface="+mn-ea"/>
              <a:cs typeface="+mn-cs"/>
            </a:rPr>
            <a:t>、また、</a:t>
          </a:r>
          <a:r>
            <a:rPr kumimoji="1" lang="ja-JP" altLang="ja-JP" sz="1100">
              <a:solidFill>
                <a:schemeClr val="dk1"/>
              </a:solidFill>
              <a:effectLst/>
              <a:latin typeface="+mn-lt"/>
              <a:ea typeface="+mn-ea"/>
              <a:cs typeface="+mn-cs"/>
            </a:rPr>
            <a:t>病院事業経営改革プランや下水道事業の総合戦略に基づく</a:t>
          </a:r>
          <a:r>
            <a:rPr kumimoji="1" lang="ja-JP" altLang="en-US" sz="1100">
              <a:solidFill>
                <a:schemeClr val="dk1"/>
              </a:solidFill>
              <a:effectLst/>
              <a:latin typeface="+mn-lt"/>
              <a:ea typeface="+mn-ea"/>
              <a:cs typeface="+mn-cs"/>
            </a:rPr>
            <a:t>公営企業の経営改善</a:t>
          </a:r>
          <a:r>
            <a:rPr kumimoji="1" lang="ja-JP" altLang="ja-JP" sz="1100">
              <a:solidFill>
                <a:schemeClr val="dk1"/>
              </a:solidFill>
              <a:effectLst/>
              <a:latin typeface="+mn-lt"/>
              <a:ea typeface="+mn-ea"/>
              <a:cs typeface="+mn-cs"/>
            </a:rPr>
            <a:t>によ</a:t>
          </a:r>
          <a:r>
            <a:rPr kumimoji="1" lang="ja-JP" altLang="en-US" sz="1100">
              <a:solidFill>
                <a:schemeClr val="dk1"/>
              </a:solidFill>
              <a:effectLst/>
              <a:latin typeface="+mn-lt"/>
              <a:ea typeface="+mn-ea"/>
              <a:cs typeface="+mn-cs"/>
            </a:rPr>
            <a:t>る補</a:t>
          </a:r>
          <a:r>
            <a:rPr kumimoji="1" lang="ja-JP" altLang="ja-JP" sz="1100">
              <a:solidFill>
                <a:schemeClr val="dk1"/>
              </a:solidFill>
              <a:effectLst/>
              <a:latin typeface="+mn-lt"/>
              <a:ea typeface="+mn-ea"/>
              <a:cs typeface="+mn-cs"/>
            </a:rPr>
            <a:t>助費等の抑制を目指していくこととしている。</a:t>
          </a:r>
          <a:endParaRPr lang="ja-JP" altLang="ja-JP" sz="1400">
            <a:effectLst/>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秋田県大館市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74,705
74,434
913.22
37,171,442
35,838,874
1,216,925
22,080,513
30,623,097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9.4
74.2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28/93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64752</xdr:rowOff>
    </xdr:from>
    <xdr:to>
      <xdr:col>6</xdr:col>
      <xdr:colOff>510540</xdr:colOff>
      <xdr:row>39</xdr:row>
      <xdr:rowOff>84510</xdr:rowOff>
    </xdr:to>
    <xdr:cxnSp macro="">
      <xdr:nvCxnSpPr>
        <xdr:cNvPr id="58" name="直線コネクタ 57"/>
        <xdr:cNvCxnSpPr/>
      </xdr:nvCxnSpPr>
      <xdr:spPr>
        <a:xfrm flipV="1">
          <a:off x="4633595" y="5208252"/>
          <a:ext cx="1270" cy="1562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88337</xdr:rowOff>
    </xdr:from>
    <xdr:ext cx="469744" cy="259045"/>
    <xdr:sp macro="" textlink="">
      <xdr:nvSpPr>
        <xdr:cNvPr id="59" name="議会費最小値テキスト"/>
        <xdr:cNvSpPr txBox="1"/>
      </xdr:nvSpPr>
      <xdr:spPr>
        <a:xfrm>
          <a:off x="4686300" y="6774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2,088</a:t>
          </a:r>
          <a:endParaRPr kumimoji="1" lang="ja-JP" altLang="en-US" sz="1000" b="1">
            <a:latin typeface="ＭＳ Ｐゴシック"/>
          </a:endParaRPr>
        </a:p>
      </xdr:txBody>
    </xdr:sp>
    <xdr:clientData/>
  </xdr:oneCellAnchor>
  <xdr:twoCellAnchor>
    <xdr:from>
      <xdr:col>6</xdr:col>
      <xdr:colOff>422275</xdr:colOff>
      <xdr:row>39</xdr:row>
      <xdr:rowOff>84510</xdr:rowOff>
    </xdr:from>
    <xdr:to>
      <xdr:col>6</xdr:col>
      <xdr:colOff>600075</xdr:colOff>
      <xdr:row>39</xdr:row>
      <xdr:rowOff>84510</xdr:rowOff>
    </xdr:to>
    <xdr:cxnSp macro="">
      <xdr:nvCxnSpPr>
        <xdr:cNvPr id="60" name="直線コネクタ 59"/>
        <xdr:cNvCxnSpPr/>
      </xdr:nvCxnSpPr>
      <xdr:spPr>
        <a:xfrm>
          <a:off x="4546600" y="6771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11429</xdr:rowOff>
    </xdr:from>
    <xdr:ext cx="534377" cy="259045"/>
    <xdr:sp macro="" textlink="">
      <xdr:nvSpPr>
        <xdr:cNvPr id="61" name="議会費最大値テキスト"/>
        <xdr:cNvSpPr txBox="1"/>
      </xdr:nvSpPr>
      <xdr:spPr>
        <a:xfrm>
          <a:off x="4686300" y="498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11,659</a:t>
          </a:r>
          <a:endParaRPr kumimoji="1" lang="ja-JP" altLang="en-US" sz="1000" b="1">
            <a:latin typeface="ＭＳ Ｐゴシック"/>
          </a:endParaRPr>
        </a:p>
      </xdr:txBody>
    </xdr:sp>
    <xdr:clientData/>
  </xdr:oneCellAnchor>
  <xdr:twoCellAnchor>
    <xdr:from>
      <xdr:col>6</xdr:col>
      <xdr:colOff>422275</xdr:colOff>
      <xdr:row>30</xdr:row>
      <xdr:rowOff>64752</xdr:rowOff>
    </xdr:from>
    <xdr:to>
      <xdr:col>6</xdr:col>
      <xdr:colOff>600075</xdr:colOff>
      <xdr:row>30</xdr:row>
      <xdr:rowOff>64752</xdr:rowOff>
    </xdr:to>
    <xdr:cxnSp macro="">
      <xdr:nvCxnSpPr>
        <xdr:cNvPr id="62" name="直線コネクタ 61"/>
        <xdr:cNvCxnSpPr/>
      </xdr:nvCxnSpPr>
      <xdr:spPr>
        <a:xfrm>
          <a:off x="4546600" y="5208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110962</xdr:rowOff>
    </xdr:from>
    <xdr:to>
      <xdr:col>6</xdr:col>
      <xdr:colOff>511175</xdr:colOff>
      <xdr:row>37</xdr:row>
      <xdr:rowOff>157661</xdr:rowOff>
    </xdr:to>
    <xdr:cxnSp macro="">
      <xdr:nvCxnSpPr>
        <xdr:cNvPr id="63" name="直線コネクタ 62"/>
        <xdr:cNvCxnSpPr/>
      </xdr:nvCxnSpPr>
      <xdr:spPr>
        <a:xfrm>
          <a:off x="3797300" y="6454612"/>
          <a:ext cx="838200" cy="46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133294</xdr:rowOff>
    </xdr:from>
    <xdr:ext cx="469744" cy="259045"/>
    <xdr:sp macro="" textlink="">
      <xdr:nvSpPr>
        <xdr:cNvPr id="64" name="議会費平均値テキスト"/>
        <xdr:cNvSpPr txBox="1"/>
      </xdr:nvSpPr>
      <xdr:spPr>
        <a:xfrm>
          <a:off x="4686300" y="64769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3,446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154867</xdr:rowOff>
    </xdr:from>
    <xdr:to>
      <xdr:col>6</xdr:col>
      <xdr:colOff>561975</xdr:colOff>
      <xdr:row>38</xdr:row>
      <xdr:rowOff>85017</xdr:rowOff>
    </xdr:to>
    <xdr:sp macro="" textlink="">
      <xdr:nvSpPr>
        <xdr:cNvPr id="65" name="フローチャート : 判断 64"/>
        <xdr:cNvSpPr/>
      </xdr:nvSpPr>
      <xdr:spPr>
        <a:xfrm>
          <a:off x="4584700" y="6498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110962</xdr:rowOff>
    </xdr:from>
    <xdr:to>
      <xdr:col>5</xdr:col>
      <xdr:colOff>358775</xdr:colOff>
      <xdr:row>37</xdr:row>
      <xdr:rowOff>145741</xdr:rowOff>
    </xdr:to>
    <xdr:cxnSp macro="">
      <xdr:nvCxnSpPr>
        <xdr:cNvPr id="66" name="直線コネクタ 65"/>
        <xdr:cNvCxnSpPr/>
      </xdr:nvCxnSpPr>
      <xdr:spPr>
        <a:xfrm flipV="1">
          <a:off x="2908300" y="6454612"/>
          <a:ext cx="889000" cy="34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136906</xdr:rowOff>
    </xdr:from>
    <xdr:to>
      <xdr:col>5</xdr:col>
      <xdr:colOff>409575</xdr:colOff>
      <xdr:row>38</xdr:row>
      <xdr:rowOff>67056</xdr:rowOff>
    </xdr:to>
    <xdr:sp macro="" textlink="">
      <xdr:nvSpPr>
        <xdr:cNvPr id="67" name="フローチャート : 判断 66"/>
        <xdr:cNvSpPr/>
      </xdr:nvSpPr>
      <xdr:spPr>
        <a:xfrm>
          <a:off x="3746500" y="648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38</xdr:row>
      <xdr:rowOff>58183</xdr:rowOff>
    </xdr:from>
    <xdr:ext cx="469744" cy="259045"/>
    <xdr:sp macro="" textlink="">
      <xdr:nvSpPr>
        <xdr:cNvPr id="68" name="テキスト ボックス 67"/>
        <xdr:cNvSpPr txBox="1"/>
      </xdr:nvSpPr>
      <xdr:spPr>
        <a:xfrm>
          <a:off x="3562427" y="6573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3,556</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145741</xdr:rowOff>
    </xdr:from>
    <xdr:to>
      <xdr:col>4</xdr:col>
      <xdr:colOff>155575</xdr:colOff>
      <xdr:row>38</xdr:row>
      <xdr:rowOff>1560</xdr:rowOff>
    </xdr:to>
    <xdr:cxnSp macro="">
      <xdr:nvCxnSpPr>
        <xdr:cNvPr id="69" name="直線コネクタ 68"/>
        <xdr:cNvCxnSpPr/>
      </xdr:nvCxnSpPr>
      <xdr:spPr>
        <a:xfrm flipV="1">
          <a:off x="2019300" y="6489391"/>
          <a:ext cx="889000" cy="27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122700</xdr:rowOff>
    </xdr:from>
    <xdr:to>
      <xdr:col>4</xdr:col>
      <xdr:colOff>206375</xdr:colOff>
      <xdr:row>38</xdr:row>
      <xdr:rowOff>52850</xdr:rowOff>
    </xdr:to>
    <xdr:sp macro="" textlink="">
      <xdr:nvSpPr>
        <xdr:cNvPr id="70" name="フローチャート : 判断 69"/>
        <xdr:cNvSpPr/>
      </xdr:nvSpPr>
      <xdr:spPr>
        <a:xfrm>
          <a:off x="2857500" y="6466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38</xdr:row>
      <xdr:rowOff>43977</xdr:rowOff>
    </xdr:from>
    <xdr:ext cx="469744" cy="259045"/>
    <xdr:sp macro="" textlink="">
      <xdr:nvSpPr>
        <xdr:cNvPr id="71" name="テキスト ボックス 70"/>
        <xdr:cNvSpPr txBox="1"/>
      </xdr:nvSpPr>
      <xdr:spPr>
        <a:xfrm>
          <a:off x="2673427" y="655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144762</xdr:rowOff>
    </xdr:from>
    <xdr:to>
      <xdr:col>2</xdr:col>
      <xdr:colOff>638175</xdr:colOff>
      <xdr:row>38</xdr:row>
      <xdr:rowOff>1560</xdr:rowOff>
    </xdr:to>
    <xdr:cxnSp macro="">
      <xdr:nvCxnSpPr>
        <xdr:cNvPr id="72" name="直線コネクタ 71"/>
        <xdr:cNvCxnSpPr/>
      </xdr:nvCxnSpPr>
      <xdr:spPr>
        <a:xfrm>
          <a:off x="1130300" y="6488412"/>
          <a:ext cx="889000" cy="28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128252</xdr:rowOff>
    </xdr:from>
    <xdr:to>
      <xdr:col>3</xdr:col>
      <xdr:colOff>3175</xdr:colOff>
      <xdr:row>38</xdr:row>
      <xdr:rowOff>58402</xdr:rowOff>
    </xdr:to>
    <xdr:sp macro="" textlink="">
      <xdr:nvSpPr>
        <xdr:cNvPr id="73" name="フローチャート : 判断 72"/>
        <xdr:cNvSpPr/>
      </xdr:nvSpPr>
      <xdr:spPr>
        <a:xfrm>
          <a:off x="1968500" y="647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38</xdr:row>
      <xdr:rowOff>49529</xdr:rowOff>
    </xdr:from>
    <xdr:ext cx="469744" cy="259045"/>
    <xdr:sp macro="" textlink="">
      <xdr:nvSpPr>
        <xdr:cNvPr id="74" name="テキスト ボックス 73"/>
        <xdr:cNvSpPr txBox="1"/>
      </xdr:nvSpPr>
      <xdr:spPr>
        <a:xfrm>
          <a:off x="1784427" y="6564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104249</xdr:rowOff>
    </xdr:from>
    <xdr:to>
      <xdr:col>1</xdr:col>
      <xdr:colOff>485775</xdr:colOff>
      <xdr:row>38</xdr:row>
      <xdr:rowOff>34399</xdr:rowOff>
    </xdr:to>
    <xdr:sp macro="" textlink="">
      <xdr:nvSpPr>
        <xdr:cNvPr id="75" name="フローチャート : 判断 74"/>
        <xdr:cNvSpPr/>
      </xdr:nvSpPr>
      <xdr:spPr>
        <a:xfrm>
          <a:off x="1079500" y="644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38</xdr:row>
      <xdr:rowOff>25526</xdr:rowOff>
    </xdr:from>
    <xdr:ext cx="469744" cy="259045"/>
    <xdr:sp macro="" textlink="">
      <xdr:nvSpPr>
        <xdr:cNvPr id="76" name="テキスト ボックス 75"/>
        <xdr:cNvSpPr txBox="1"/>
      </xdr:nvSpPr>
      <xdr:spPr>
        <a:xfrm>
          <a:off x="895427" y="6540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106861</xdr:rowOff>
    </xdr:from>
    <xdr:to>
      <xdr:col>6</xdr:col>
      <xdr:colOff>561975</xdr:colOff>
      <xdr:row>38</xdr:row>
      <xdr:rowOff>37012</xdr:rowOff>
    </xdr:to>
    <xdr:sp macro="" textlink="">
      <xdr:nvSpPr>
        <xdr:cNvPr id="82" name="円/楕円 81"/>
        <xdr:cNvSpPr/>
      </xdr:nvSpPr>
      <xdr:spPr>
        <a:xfrm>
          <a:off x="4584700" y="645051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129738</xdr:rowOff>
    </xdr:from>
    <xdr:ext cx="469744" cy="259045"/>
    <xdr:sp macro="" textlink="">
      <xdr:nvSpPr>
        <xdr:cNvPr id="83" name="議会費該当値テキスト"/>
        <xdr:cNvSpPr txBox="1"/>
      </xdr:nvSpPr>
      <xdr:spPr>
        <a:xfrm>
          <a:off x="4686300" y="630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3,740</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60162</xdr:rowOff>
    </xdr:from>
    <xdr:to>
      <xdr:col>5</xdr:col>
      <xdr:colOff>409575</xdr:colOff>
      <xdr:row>37</xdr:row>
      <xdr:rowOff>161762</xdr:rowOff>
    </xdr:to>
    <xdr:sp macro="" textlink="">
      <xdr:nvSpPr>
        <xdr:cNvPr id="84" name="円/楕円 83"/>
        <xdr:cNvSpPr/>
      </xdr:nvSpPr>
      <xdr:spPr>
        <a:xfrm>
          <a:off x="3746500" y="6403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6839</xdr:rowOff>
    </xdr:from>
    <xdr:ext cx="469744" cy="259045"/>
    <xdr:sp macro="" textlink="">
      <xdr:nvSpPr>
        <xdr:cNvPr id="85" name="テキスト ボックス 84"/>
        <xdr:cNvSpPr txBox="1"/>
      </xdr:nvSpPr>
      <xdr:spPr>
        <a:xfrm>
          <a:off x="3562427" y="6179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4,026</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94941</xdr:rowOff>
    </xdr:from>
    <xdr:to>
      <xdr:col>4</xdr:col>
      <xdr:colOff>206375</xdr:colOff>
      <xdr:row>38</xdr:row>
      <xdr:rowOff>25091</xdr:rowOff>
    </xdr:to>
    <xdr:sp macro="" textlink="">
      <xdr:nvSpPr>
        <xdr:cNvPr id="86" name="円/楕円 85"/>
        <xdr:cNvSpPr/>
      </xdr:nvSpPr>
      <xdr:spPr>
        <a:xfrm>
          <a:off x="2857500" y="6438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41618</xdr:rowOff>
    </xdr:from>
    <xdr:ext cx="469744" cy="259045"/>
    <xdr:sp macro="" textlink="">
      <xdr:nvSpPr>
        <xdr:cNvPr id="87" name="テキスト ボックス 86"/>
        <xdr:cNvSpPr txBox="1"/>
      </xdr:nvSpPr>
      <xdr:spPr>
        <a:xfrm>
          <a:off x="2673427" y="6213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3,813</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122210</xdr:rowOff>
    </xdr:from>
    <xdr:to>
      <xdr:col>3</xdr:col>
      <xdr:colOff>3175</xdr:colOff>
      <xdr:row>38</xdr:row>
      <xdr:rowOff>52360</xdr:rowOff>
    </xdr:to>
    <xdr:sp macro="" textlink="">
      <xdr:nvSpPr>
        <xdr:cNvPr id="88" name="円/楕円 87"/>
        <xdr:cNvSpPr/>
      </xdr:nvSpPr>
      <xdr:spPr>
        <a:xfrm>
          <a:off x="1968500" y="646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68887</xdr:rowOff>
    </xdr:from>
    <xdr:ext cx="469744" cy="259045"/>
    <xdr:sp macro="" textlink="">
      <xdr:nvSpPr>
        <xdr:cNvPr id="89" name="テキスト ボックス 88"/>
        <xdr:cNvSpPr txBox="1"/>
      </xdr:nvSpPr>
      <xdr:spPr>
        <a:xfrm>
          <a:off x="1784427" y="6241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3,646</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93962</xdr:rowOff>
    </xdr:from>
    <xdr:to>
      <xdr:col>1</xdr:col>
      <xdr:colOff>485775</xdr:colOff>
      <xdr:row>38</xdr:row>
      <xdr:rowOff>24112</xdr:rowOff>
    </xdr:to>
    <xdr:sp macro="" textlink="">
      <xdr:nvSpPr>
        <xdr:cNvPr id="90" name="円/楕円 89"/>
        <xdr:cNvSpPr/>
      </xdr:nvSpPr>
      <xdr:spPr>
        <a:xfrm>
          <a:off x="1079500" y="6437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40639</xdr:rowOff>
    </xdr:from>
    <xdr:ext cx="469744" cy="259045"/>
    <xdr:sp macro="" textlink="">
      <xdr:nvSpPr>
        <xdr:cNvPr id="91" name="テキスト ボックス 90"/>
        <xdr:cNvSpPr txBox="1"/>
      </xdr:nvSpPr>
      <xdr:spPr>
        <a:xfrm>
          <a:off x="895427" y="6212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78,154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61326</xdr:rowOff>
    </xdr:from>
    <xdr:to>
      <xdr:col>6</xdr:col>
      <xdr:colOff>510540</xdr:colOff>
      <xdr:row>58</xdr:row>
      <xdr:rowOff>166779</xdr:rowOff>
    </xdr:to>
    <xdr:cxnSp macro="">
      <xdr:nvCxnSpPr>
        <xdr:cNvPr id="117" name="直線コネクタ 116"/>
        <xdr:cNvCxnSpPr/>
      </xdr:nvCxnSpPr>
      <xdr:spPr>
        <a:xfrm flipV="1">
          <a:off x="4633595" y="8805276"/>
          <a:ext cx="1270" cy="1305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170606</xdr:rowOff>
    </xdr:from>
    <xdr:ext cx="534377" cy="259045"/>
    <xdr:sp macro="" textlink="">
      <xdr:nvSpPr>
        <xdr:cNvPr id="118" name="総務費最小値テキスト"/>
        <xdr:cNvSpPr txBox="1"/>
      </xdr:nvSpPr>
      <xdr:spPr>
        <a:xfrm>
          <a:off x="4686300" y="1011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31,708</a:t>
          </a:r>
          <a:endParaRPr kumimoji="1" lang="ja-JP" altLang="en-US" sz="1000" b="1">
            <a:latin typeface="ＭＳ Ｐゴシック"/>
          </a:endParaRPr>
        </a:p>
      </xdr:txBody>
    </xdr:sp>
    <xdr:clientData/>
  </xdr:oneCellAnchor>
  <xdr:twoCellAnchor>
    <xdr:from>
      <xdr:col>6</xdr:col>
      <xdr:colOff>422275</xdr:colOff>
      <xdr:row>58</xdr:row>
      <xdr:rowOff>166779</xdr:rowOff>
    </xdr:from>
    <xdr:to>
      <xdr:col>6</xdr:col>
      <xdr:colOff>600075</xdr:colOff>
      <xdr:row>58</xdr:row>
      <xdr:rowOff>166779</xdr:rowOff>
    </xdr:to>
    <xdr:cxnSp macro="">
      <xdr:nvCxnSpPr>
        <xdr:cNvPr id="119" name="直線コネクタ 118"/>
        <xdr:cNvCxnSpPr/>
      </xdr:nvCxnSpPr>
      <xdr:spPr>
        <a:xfrm>
          <a:off x="4546600" y="10110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8003</xdr:rowOff>
    </xdr:from>
    <xdr:ext cx="599010" cy="259045"/>
    <xdr:sp macro="" textlink="">
      <xdr:nvSpPr>
        <xdr:cNvPr id="120" name="総務費最大値テキスト"/>
        <xdr:cNvSpPr txBox="1"/>
      </xdr:nvSpPr>
      <xdr:spPr>
        <a:xfrm>
          <a:off x="4686300" y="8580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431,499</a:t>
          </a:r>
          <a:endParaRPr kumimoji="1" lang="ja-JP" altLang="en-US" sz="1000" b="1">
            <a:latin typeface="ＭＳ Ｐゴシック"/>
          </a:endParaRPr>
        </a:p>
      </xdr:txBody>
    </xdr:sp>
    <xdr:clientData/>
  </xdr:oneCellAnchor>
  <xdr:twoCellAnchor>
    <xdr:from>
      <xdr:col>6</xdr:col>
      <xdr:colOff>422275</xdr:colOff>
      <xdr:row>51</xdr:row>
      <xdr:rowOff>61326</xdr:rowOff>
    </xdr:from>
    <xdr:to>
      <xdr:col>6</xdr:col>
      <xdr:colOff>600075</xdr:colOff>
      <xdr:row>51</xdr:row>
      <xdr:rowOff>61326</xdr:rowOff>
    </xdr:to>
    <xdr:cxnSp macro="">
      <xdr:nvCxnSpPr>
        <xdr:cNvPr id="121" name="直線コネクタ 120"/>
        <xdr:cNvCxnSpPr/>
      </xdr:nvCxnSpPr>
      <xdr:spPr>
        <a:xfrm>
          <a:off x="4546600" y="880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39475</xdr:rowOff>
    </xdr:from>
    <xdr:to>
      <xdr:col>6</xdr:col>
      <xdr:colOff>511175</xdr:colOff>
      <xdr:row>58</xdr:row>
      <xdr:rowOff>42888</xdr:rowOff>
    </xdr:to>
    <xdr:cxnSp macro="">
      <xdr:nvCxnSpPr>
        <xdr:cNvPr id="122" name="直線コネクタ 121"/>
        <xdr:cNvCxnSpPr/>
      </xdr:nvCxnSpPr>
      <xdr:spPr>
        <a:xfrm>
          <a:off x="3797300" y="9983575"/>
          <a:ext cx="838200" cy="3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971</xdr:rowOff>
    </xdr:from>
    <xdr:ext cx="534377" cy="259045"/>
    <xdr:sp macro="" textlink="">
      <xdr:nvSpPr>
        <xdr:cNvPr id="123" name="総務費平均値テキスト"/>
        <xdr:cNvSpPr txBox="1"/>
      </xdr:nvSpPr>
      <xdr:spPr>
        <a:xfrm>
          <a:off x="4686300" y="99450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60,319</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22544</xdr:rowOff>
    </xdr:from>
    <xdr:to>
      <xdr:col>6</xdr:col>
      <xdr:colOff>561975</xdr:colOff>
      <xdr:row>58</xdr:row>
      <xdr:rowOff>124144</xdr:rowOff>
    </xdr:to>
    <xdr:sp macro="" textlink="">
      <xdr:nvSpPr>
        <xdr:cNvPr id="124" name="フローチャート : 判断 123"/>
        <xdr:cNvSpPr/>
      </xdr:nvSpPr>
      <xdr:spPr>
        <a:xfrm>
          <a:off x="4584700" y="9966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39475</xdr:rowOff>
    </xdr:from>
    <xdr:to>
      <xdr:col>5</xdr:col>
      <xdr:colOff>358775</xdr:colOff>
      <xdr:row>58</xdr:row>
      <xdr:rowOff>67208</xdr:rowOff>
    </xdr:to>
    <xdr:cxnSp macro="">
      <xdr:nvCxnSpPr>
        <xdr:cNvPr id="125" name="直線コネクタ 124"/>
        <xdr:cNvCxnSpPr/>
      </xdr:nvCxnSpPr>
      <xdr:spPr>
        <a:xfrm flipV="1">
          <a:off x="2908300" y="9983575"/>
          <a:ext cx="889000" cy="27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42511</xdr:rowOff>
    </xdr:from>
    <xdr:to>
      <xdr:col>5</xdr:col>
      <xdr:colOff>409575</xdr:colOff>
      <xdr:row>58</xdr:row>
      <xdr:rowOff>144111</xdr:rowOff>
    </xdr:to>
    <xdr:sp macro="" textlink="">
      <xdr:nvSpPr>
        <xdr:cNvPr id="126" name="フローチャート : 判断 125"/>
        <xdr:cNvSpPr/>
      </xdr:nvSpPr>
      <xdr:spPr>
        <a:xfrm>
          <a:off x="3746500" y="9986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135238</xdr:rowOff>
    </xdr:from>
    <xdr:ext cx="534377" cy="259045"/>
    <xdr:sp macro="" textlink="">
      <xdr:nvSpPr>
        <xdr:cNvPr id="127" name="テキスト ボックス 126"/>
        <xdr:cNvSpPr txBox="1"/>
      </xdr:nvSpPr>
      <xdr:spPr>
        <a:xfrm>
          <a:off x="3530111" y="10079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54,205</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45134</xdr:rowOff>
    </xdr:from>
    <xdr:to>
      <xdr:col>4</xdr:col>
      <xdr:colOff>155575</xdr:colOff>
      <xdr:row>58</xdr:row>
      <xdr:rowOff>67208</xdr:rowOff>
    </xdr:to>
    <xdr:cxnSp macro="">
      <xdr:nvCxnSpPr>
        <xdr:cNvPr id="128" name="直線コネクタ 127"/>
        <xdr:cNvCxnSpPr/>
      </xdr:nvCxnSpPr>
      <xdr:spPr>
        <a:xfrm>
          <a:off x="2019300" y="9989234"/>
          <a:ext cx="889000" cy="22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24540</xdr:rowOff>
    </xdr:from>
    <xdr:to>
      <xdr:col>4</xdr:col>
      <xdr:colOff>206375</xdr:colOff>
      <xdr:row>58</xdr:row>
      <xdr:rowOff>126140</xdr:rowOff>
    </xdr:to>
    <xdr:sp macro="" textlink="">
      <xdr:nvSpPr>
        <xdr:cNvPr id="129" name="フローチャート : 判断 128"/>
        <xdr:cNvSpPr/>
      </xdr:nvSpPr>
      <xdr:spPr>
        <a:xfrm>
          <a:off x="2857500" y="996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117267</xdr:rowOff>
    </xdr:from>
    <xdr:ext cx="534377" cy="259045"/>
    <xdr:sp macro="" textlink="">
      <xdr:nvSpPr>
        <xdr:cNvPr id="130" name="テキスト ボックス 129"/>
        <xdr:cNvSpPr txBox="1"/>
      </xdr:nvSpPr>
      <xdr:spPr>
        <a:xfrm>
          <a:off x="2641111" y="10061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45134</xdr:rowOff>
    </xdr:from>
    <xdr:to>
      <xdr:col>2</xdr:col>
      <xdr:colOff>638175</xdr:colOff>
      <xdr:row>58</xdr:row>
      <xdr:rowOff>69533</xdr:rowOff>
    </xdr:to>
    <xdr:cxnSp macro="">
      <xdr:nvCxnSpPr>
        <xdr:cNvPr id="131" name="直線コネクタ 130"/>
        <xdr:cNvCxnSpPr/>
      </xdr:nvCxnSpPr>
      <xdr:spPr>
        <a:xfrm flipV="1">
          <a:off x="1130300" y="9989234"/>
          <a:ext cx="889000" cy="24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11571</xdr:rowOff>
    </xdr:from>
    <xdr:to>
      <xdr:col>3</xdr:col>
      <xdr:colOff>3175</xdr:colOff>
      <xdr:row>58</xdr:row>
      <xdr:rowOff>113171</xdr:rowOff>
    </xdr:to>
    <xdr:sp macro="" textlink="">
      <xdr:nvSpPr>
        <xdr:cNvPr id="132" name="フローチャート : 判断 131"/>
        <xdr:cNvSpPr/>
      </xdr:nvSpPr>
      <xdr:spPr>
        <a:xfrm>
          <a:off x="1968500" y="995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104298</xdr:rowOff>
    </xdr:from>
    <xdr:ext cx="534377" cy="259045"/>
    <xdr:sp macro="" textlink="">
      <xdr:nvSpPr>
        <xdr:cNvPr id="133" name="テキスト ボックス 132"/>
        <xdr:cNvSpPr txBox="1"/>
      </xdr:nvSpPr>
      <xdr:spPr>
        <a:xfrm>
          <a:off x="1752111" y="10048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167248</xdr:rowOff>
    </xdr:from>
    <xdr:to>
      <xdr:col>1</xdr:col>
      <xdr:colOff>485775</xdr:colOff>
      <xdr:row>58</xdr:row>
      <xdr:rowOff>97398</xdr:rowOff>
    </xdr:to>
    <xdr:sp macro="" textlink="">
      <xdr:nvSpPr>
        <xdr:cNvPr id="134" name="フローチャート : 判断 133"/>
        <xdr:cNvSpPr/>
      </xdr:nvSpPr>
      <xdr:spPr>
        <a:xfrm>
          <a:off x="1079500" y="9939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113925</xdr:rowOff>
    </xdr:from>
    <xdr:ext cx="534377" cy="259045"/>
    <xdr:sp macro="" textlink="">
      <xdr:nvSpPr>
        <xdr:cNvPr id="135" name="テキスト ボックス 134"/>
        <xdr:cNvSpPr txBox="1"/>
      </xdr:nvSpPr>
      <xdr:spPr>
        <a:xfrm>
          <a:off x="863111" y="9715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163538</xdr:rowOff>
    </xdr:from>
    <xdr:to>
      <xdr:col>6</xdr:col>
      <xdr:colOff>561975</xdr:colOff>
      <xdr:row>58</xdr:row>
      <xdr:rowOff>93688</xdr:rowOff>
    </xdr:to>
    <xdr:sp macro="" textlink="">
      <xdr:nvSpPr>
        <xdr:cNvPr id="141" name="円/楕円 140"/>
        <xdr:cNvSpPr/>
      </xdr:nvSpPr>
      <xdr:spPr>
        <a:xfrm>
          <a:off x="4584700" y="9936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122915</xdr:rowOff>
    </xdr:from>
    <xdr:ext cx="534377" cy="259045"/>
    <xdr:sp macro="" textlink="">
      <xdr:nvSpPr>
        <xdr:cNvPr id="142" name="総務費該当値テキスト"/>
        <xdr:cNvSpPr txBox="1"/>
      </xdr:nvSpPr>
      <xdr:spPr>
        <a:xfrm>
          <a:off x="4686300" y="9724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69,645</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160125</xdr:rowOff>
    </xdr:from>
    <xdr:to>
      <xdr:col>5</xdr:col>
      <xdr:colOff>409575</xdr:colOff>
      <xdr:row>58</xdr:row>
      <xdr:rowOff>90275</xdr:rowOff>
    </xdr:to>
    <xdr:sp macro="" textlink="">
      <xdr:nvSpPr>
        <xdr:cNvPr id="143" name="円/楕円 142"/>
        <xdr:cNvSpPr/>
      </xdr:nvSpPr>
      <xdr:spPr>
        <a:xfrm>
          <a:off x="3746500" y="993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106802</xdr:rowOff>
    </xdr:from>
    <xdr:ext cx="534377" cy="259045"/>
    <xdr:sp macro="" textlink="">
      <xdr:nvSpPr>
        <xdr:cNvPr id="144" name="テキスト ボックス 143"/>
        <xdr:cNvSpPr txBox="1"/>
      </xdr:nvSpPr>
      <xdr:spPr>
        <a:xfrm>
          <a:off x="3530111" y="9708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70,690</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16408</xdr:rowOff>
    </xdr:from>
    <xdr:to>
      <xdr:col>4</xdr:col>
      <xdr:colOff>206375</xdr:colOff>
      <xdr:row>58</xdr:row>
      <xdr:rowOff>118008</xdr:rowOff>
    </xdr:to>
    <xdr:sp macro="" textlink="">
      <xdr:nvSpPr>
        <xdr:cNvPr id="145" name="円/楕円 144"/>
        <xdr:cNvSpPr/>
      </xdr:nvSpPr>
      <xdr:spPr>
        <a:xfrm>
          <a:off x="2857500" y="9960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134535</xdr:rowOff>
    </xdr:from>
    <xdr:ext cx="534377" cy="259045"/>
    <xdr:sp macro="" textlink="">
      <xdr:nvSpPr>
        <xdr:cNvPr id="146" name="テキスト ボックス 145"/>
        <xdr:cNvSpPr txBox="1"/>
      </xdr:nvSpPr>
      <xdr:spPr>
        <a:xfrm>
          <a:off x="2641111" y="9735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62,198</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165784</xdr:rowOff>
    </xdr:from>
    <xdr:to>
      <xdr:col>3</xdr:col>
      <xdr:colOff>3175</xdr:colOff>
      <xdr:row>58</xdr:row>
      <xdr:rowOff>95934</xdr:rowOff>
    </xdr:to>
    <xdr:sp macro="" textlink="">
      <xdr:nvSpPr>
        <xdr:cNvPr id="147" name="円/楕円 146"/>
        <xdr:cNvSpPr/>
      </xdr:nvSpPr>
      <xdr:spPr>
        <a:xfrm>
          <a:off x="1968500" y="9938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112461</xdr:rowOff>
    </xdr:from>
    <xdr:ext cx="534377" cy="259045"/>
    <xdr:sp macro="" textlink="">
      <xdr:nvSpPr>
        <xdr:cNvPr id="148" name="テキスト ボックス 147"/>
        <xdr:cNvSpPr txBox="1"/>
      </xdr:nvSpPr>
      <xdr:spPr>
        <a:xfrm>
          <a:off x="1752111" y="9713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68,957</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18733</xdr:rowOff>
    </xdr:from>
    <xdr:to>
      <xdr:col>1</xdr:col>
      <xdr:colOff>485775</xdr:colOff>
      <xdr:row>58</xdr:row>
      <xdr:rowOff>120333</xdr:rowOff>
    </xdr:to>
    <xdr:sp macro="" textlink="">
      <xdr:nvSpPr>
        <xdr:cNvPr id="149" name="円/楕円 148"/>
        <xdr:cNvSpPr/>
      </xdr:nvSpPr>
      <xdr:spPr>
        <a:xfrm>
          <a:off x="1079500" y="9962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111460</xdr:rowOff>
    </xdr:from>
    <xdr:ext cx="534377" cy="259045"/>
    <xdr:sp macro="" textlink="">
      <xdr:nvSpPr>
        <xdr:cNvPr id="150" name="テキスト ボックス 149"/>
        <xdr:cNvSpPr txBox="1"/>
      </xdr:nvSpPr>
      <xdr:spPr>
        <a:xfrm>
          <a:off x="863111" y="10055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61,486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167,567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61" name="直線コネクタ 160"/>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62" name="テキスト ボックス 161"/>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3" name="直線コネクタ 162"/>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4" name="テキスト ボックス 163"/>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5" name="直線コネクタ 164"/>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6" name="テキスト ボックス 165"/>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7" name="直線コネクタ 166"/>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8" name="テキスト ボックス 167"/>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9" name="直線コネクタ 168"/>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0" name="テキスト ボックス 169"/>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1" name="直線コネクタ 170"/>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72" name="テキスト ボックス 171"/>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4" name="テキスト ボックス 173"/>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78218</xdr:rowOff>
    </xdr:from>
    <xdr:to>
      <xdr:col>6</xdr:col>
      <xdr:colOff>510540</xdr:colOff>
      <xdr:row>78</xdr:row>
      <xdr:rowOff>104911</xdr:rowOff>
    </xdr:to>
    <xdr:cxnSp macro="">
      <xdr:nvCxnSpPr>
        <xdr:cNvPr id="176" name="直線コネクタ 175"/>
        <xdr:cNvCxnSpPr/>
      </xdr:nvCxnSpPr>
      <xdr:spPr>
        <a:xfrm flipV="1">
          <a:off x="4633595" y="12079718"/>
          <a:ext cx="1270" cy="1398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108738</xdr:rowOff>
    </xdr:from>
    <xdr:ext cx="599010" cy="259045"/>
    <xdr:sp macro="" textlink="">
      <xdr:nvSpPr>
        <xdr:cNvPr id="177" name="民生費最小値テキスト"/>
        <xdr:cNvSpPr txBox="1"/>
      </xdr:nvSpPr>
      <xdr:spPr>
        <a:xfrm>
          <a:off x="4686300" y="13481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101,305</a:t>
          </a:r>
          <a:endParaRPr kumimoji="1" lang="ja-JP" altLang="en-US" sz="1000" b="1">
            <a:latin typeface="ＭＳ Ｐゴシック"/>
          </a:endParaRPr>
        </a:p>
      </xdr:txBody>
    </xdr:sp>
    <xdr:clientData/>
  </xdr:oneCellAnchor>
  <xdr:twoCellAnchor>
    <xdr:from>
      <xdr:col>6</xdr:col>
      <xdr:colOff>422275</xdr:colOff>
      <xdr:row>78</xdr:row>
      <xdr:rowOff>104911</xdr:rowOff>
    </xdr:from>
    <xdr:to>
      <xdr:col>6</xdr:col>
      <xdr:colOff>600075</xdr:colOff>
      <xdr:row>78</xdr:row>
      <xdr:rowOff>104911</xdr:rowOff>
    </xdr:to>
    <xdr:cxnSp macro="">
      <xdr:nvCxnSpPr>
        <xdr:cNvPr id="178" name="直線コネクタ 177"/>
        <xdr:cNvCxnSpPr/>
      </xdr:nvCxnSpPr>
      <xdr:spPr>
        <a:xfrm>
          <a:off x="4546600" y="13478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24895</xdr:rowOff>
    </xdr:from>
    <xdr:ext cx="599010" cy="259045"/>
    <xdr:sp macro="" textlink="">
      <xdr:nvSpPr>
        <xdr:cNvPr id="179" name="民生費最大値テキスト"/>
        <xdr:cNvSpPr txBox="1"/>
      </xdr:nvSpPr>
      <xdr:spPr>
        <a:xfrm>
          <a:off x="4686300" y="11854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957,653</a:t>
          </a:r>
          <a:endParaRPr kumimoji="1" lang="ja-JP" altLang="en-US" sz="1000" b="1">
            <a:latin typeface="ＭＳ Ｐゴシック"/>
          </a:endParaRPr>
        </a:p>
      </xdr:txBody>
    </xdr:sp>
    <xdr:clientData/>
  </xdr:oneCellAnchor>
  <xdr:twoCellAnchor>
    <xdr:from>
      <xdr:col>6</xdr:col>
      <xdr:colOff>422275</xdr:colOff>
      <xdr:row>70</xdr:row>
      <xdr:rowOff>78218</xdr:rowOff>
    </xdr:from>
    <xdr:to>
      <xdr:col>6</xdr:col>
      <xdr:colOff>600075</xdr:colOff>
      <xdr:row>70</xdr:row>
      <xdr:rowOff>78218</xdr:rowOff>
    </xdr:to>
    <xdr:cxnSp macro="">
      <xdr:nvCxnSpPr>
        <xdr:cNvPr id="180" name="直線コネクタ 179"/>
        <xdr:cNvCxnSpPr/>
      </xdr:nvCxnSpPr>
      <xdr:spPr>
        <a:xfrm>
          <a:off x="4546600" y="12079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3949</xdr:rowOff>
    </xdr:from>
    <xdr:to>
      <xdr:col>6</xdr:col>
      <xdr:colOff>511175</xdr:colOff>
      <xdr:row>78</xdr:row>
      <xdr:rowOff>4392</xdr:rowOff>
    </xdr:to>
    <xdr:cxnSp macro="">
      <xdr:nvCxnSpPr>
        <xdr:cNvPr id="181" name="直線コネクタ 180"/>
        <xdr:cNvCxnSpPr/>
      </xdr:nvCxnSpPr>
      <xdr:spPr>
        <a:xfrm>
          <a:off x="3797300" y="13377049"/>
          <a:ext cx="838200" cy="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130453</xdr:rowOff>
    </xdr:from>
    <xdr:ext cx="599010" cy="259045"/>
    <xdr:sp macro="" textlink="">
      <xdr:nvSpPr>
        <xdr:cNvPr id="182" name="民生費平均値テキスト"/>
        <xdr:cNvSpPr txBox="1"/>
      </xdr:nvSpPr>
      <xdr:spPr>
        <a:xfrm>
          <a:off x="4686300" y="133321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146,340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152026</xdr:rowOff>
    </xdr:from>
    <xdr:to>
      <xdr:col>6</xdr:col>
      <xdr:colOff>561975</xdr:colOff>
      <xdr:row>78</xdr:row>
      <xdr:rowOff>82176</xdr:rowOff>
    </xdr:to>
    <xdr:sp macro="" textlink="">
      <xdr:nvSpPr>
        <xdr:cNvPr id="183" name="フローチャート : 判断 182"/>
        <xdr:cNvSpPr/>
      </xdr:nvSpPr>
      <xdr:spPr>
        <a:xfrm>
          <a:off x="4584700" y="1335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3949</xdr:rowOff>
    </xdr:from>
    <xdr:to>
      <xdr:col>5</xdr:col>
      <xdr:colOff>358775</xdr:colOff>
      <xdr:row>78</xdr:row>
      <xdr:rowOff>24366</xdr:rowOff>
    </xdr:to>
    <xdr:cxnSp macro="">
      <xdr:nvCxnSpPr>
        <xdr:cNvPr id="184" name="直線コネクタ 183"/>
        <xdr:cNvCxnSpPr/>
      </xdr:nvCxnSpPr>
      <xdr:spPr>
        <a:xfrm flipV="1">
          <a:off x="2908300" y="13377049"/>
          <a:ext cx="889000" cy="20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6569</xdr:rowOff>
    </xdr:from>
    <xdr:to>
      <xdr:col>5</xdr:col>
      <xdr:colOff>409575</xdr:colOff>
      <xdr:row>78</xdr:row>
      <xdr:rowOff>108169</xdr:rowOff>
    </xdr:to>
    <xdr:sp macro="" textlink="">
      <xdr:nvSpPr>
        <xdr:cNvPr id="185" name="フローチャート : 判断 184"/>
        <xdr:cNvSpPr/>
      </xdr:nvSpPr>
      <xdr:spPr>
        <a:xfrm>
          <a:off x="3746500" y="1337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99296</xdr:rowOff>
    </xdr:from>
    <xdr:ext cx="599010" cy="259045"/>
    <xdr:sp macro="" textlink="">
      <xdr:nvSpPr>
        <xdr:cNvPr id="186" name="テキスト ボックス 185"/>
        <xdr:cNvSpPr txBox="1"/>
      </xdr:nvSpPr>
      <xdr:spPr>
        <a:xfrm>
          <a:off x="3497794" y="13472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130,422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24366</xdr:rowOff>
    </xdr:from>
    <xdr:to>
      <xdr:col>4</xdr:col>
      <xdr:colOff>155575</xdr:colOff>
      <xdr:row>78</xdr:row>
      <xdr:rowOff>36956</xdr:rowOff>
    </xdr:to>
    <xdr:cxnSp macro="">
      <xdr:nvCxnSpPr>
        <xdr:cNvPr id="187" name="直線コネクタ 186"/>
        <xdr:cNvCxnSpPr/>
      </xdr:nvCxnSpPr>
      <xdr:spPr>
        <a:xfrm flipV="1">
          <a:off x="2019300" y="13397466"/>
          <a:ext cx="889000" cy="12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155485</xdr:rowOff>
    </xdr:from>
    <xdr:to>
      <xdr:col>4</xdr:col>
      <xdr:colOff>206375</xdr:colOff>
      <xdr:row>78</xdr:row>
      <xdr:rowOff>85635</xdr:rowOff>
    </xdr:to>
    <xdr:sp macro="" textlink="">
      <xdr:nvSpPr>
        <xdr:cNvPr id="188" name="フローチャート : 判断 187"/>
        <xdr:cNvSpPr/>
      </xdr:nvSpPr>
      <xdr:spPr>
        <a:xfrm>
          <a:off x="2857500" y="1335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76762</xdr:rowOff>
    </xdr:from>
    <xdr:ext cx="599010" cy="259045"/>
    <xdr:sp macro="" textlink="">
      <xdr:nvSpPr>
        <xdr:cNvPr id="189" name="テキスト ボックス 188"/>
        <xdr:cNvSpPr txBox="1"/>
      </xdr:nvSpPr>
      <xdr:spPr>
        <a:xfrm>
          <a:off x="2608794" y="13449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36956</xdr:rowOff>
    </xdr:from>
    <xdr:to>
      <xdr:col>2</xdr:col>
      <xdr:colOff>638175</xdr:colOff>
      <xdr:row>78</xdr:row>
      <xdr:rowOff>44749</xdr:rowOff>
    </xdr:to>
    <xdr:cxnSp macro="">
      <xdr:nvCxnSpPr>
        <xdr:cNvPr id="190" name="直線コネクタ 189"/>
        <xdr:cNvCxnSpPr/>
      </xdr:nvCxnSpPr>
      <xdr:spPr>
        <a:xfrm flipV="1">
          <a:off x="1130300" y="13410056"/>
          <a:ext cx="889000" cy="7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166257</xdr:rowOff>
    </xdr:from>
    <xdr:to>
      <xdr:col>3</xdr:col>
      <xdr:colOff>3175</xdr:colOff>
      <xdr:row>78</xdr:row>
      <xdr:rowOff>96407</xdr:rowOff>
    </xdr:to>
    <xdr:sp macro="" textlink="">
      <xdr:nvSpPr>
        <xdr:cNvPr id="191" name="フローチャート : 判断 190"/>
        <xdr:cNvSpPr/>
      </xdr:nvSpPr>
      <xdr:spPr>
        <a:xfrm>
          <a:off x="1968500" y="13367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87534</xdr:rowOff>
    </xdr:from>
    <xdr:ext cx="599010" cy="259045"/>
    <xdr:sp macro="" textlink="">
      <xdr:nvSpPr>
        <xdr:cNvPr id="192" name="テキスト ボックス 191"/>
        <xdr:cNvSpPr txBox="1"/>
      </xdr:nvSpPr>
      <xdr:spPr>
        <a:xfrm>
          <a:off x="1719794" y="13460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3880</xdr:rowOff>
    </xdr:from>
    <xdr:to>
      <xdr:col>1</xdr:col>
      <xdr:colOff>485775</xdr:colOff>
      <xdr:row>78</xdr:row>
      <xdr:rowOff>105480</xdr:rowOff>
    </xdr:to>
    <xdr:sp macro="" textlink="">
      <xdr:nvSpPr>
        <xdr:cNvPr id="193" name="フローチャート : 判断 192"/>
        <xdr:cNvSpPr/>
      </xdr:nvSpPr>
      <xdr:spPr>
        <a:xfrm>
          <a:off x="1079500" y="1337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96607</xdr:rowOff>
    </xdr:from>
    <xdr:ext cx="599010" cy="259045"/>
    <xdr:sp macro="" textlink="">
      <xdr:nvSpPr>
        <xdr:cNvPr id="194" name="テキスト ボックス 193"/>
        <xdr:cNvSpPr txBox="1"/>
      </xdr:nvSpPr>
      <xdr:spPr>
        <a:xfrm>
          <a:off x="830794" y="13469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125042</xdr:rowOff>
    </xdr:from>
    <xdr:to>
      <xdr:col>6</xdr:col>
      <xdr:colOff>561975</xdr:colOff>
      <xdr:row>78</xdr:row>
      <xdr:rowOff>55192</xdr:rowOff>
    </xdr:to>
    <xdr:sp macro="" textlink="">
      <xdr:nvSpPr>
        <xdr:cNvPr id="200" name="円/楕円 199"/>
        <xdr:cNvSpPr/>
      </xdr:nvSpPr>
      <xdr:spPr>
        <a:xfrm>
          <a:off x="4584700" y="1332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84419</xdr:rowOff>
    </xdr:from>
    <xdr:ext cx="599010" cy="259045"/>
    <xdr:sp macro="" textlink="">
      <xdr:nvSpPr>
        <xdr:cNvPr id="201" name="民生費該当値テキスト"/>
        <xdr:cNvSpPr txBox="1"/>
      </xdr:nvSpPr>
      <xdr:spPr>
        <a:xfrm>
          <a:off x="4686300" y="13114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162,866</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124599</xdr:rowOff>
    </xdr:from>
    <xdr:to>
      <xdr:col>5</xdr:col>
      <xdr:colOff>409575</xdr:colOff>
      <xdr:row>78</xdr:row>
      <xdr:rowOff>54749</xdr:rowOff>
    </xdr:to>
    <xdr:sp macro="" textlink="">
      <xdr:nvSpPr>
        <xdr:cNvPr id="202" name="円/楕円 201"/>
        <xdr:cNvSpPr/>
      </xdr:nvSpPr>
      <xdr:spPr>
        <a:xfrm>
          <a:off x="3746500" y="13326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71276</xdr:rowOff>
    </xdr:from>
    <xdr:ext cx="599010" cy="259045"/>
    <xdr:sp macro="" textlink="">
      <xdr:nvSpPr>
        <xdr:cNvPr id="203" name="テキスト ボックス 202"/>
        <xdr:cNvSpPr txBox="1"/>
      </xdr:nvSpPr>
      <xdr:spPr>
        <a:xfrm>
          <a:off x="3497794" y="13101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163,137</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145016</xdr:rowOff>
    </xdr:from>
    <xdr:to>
      <xdr:col>4</xdr:col>
      <xdr:colOff>206375</xdr:colOff>
      <xdr:row>78</xdr:row>
      <xdr:rowOff>75166</xdr:rowOff>
    </xdr:to>
    <xdr:sp macro="" textlink="">
      <xdr:nvSpPr>
        <xdr:cNvPr id="204" name="円/楕円 203"/>
        <xdr:cNvSpPr/>
      </xdr:nvSpPr>
      <xdr:spPr>
        <a:xfrm>
          <a:off x="2857500" y="1334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91693</xdr:rowOff>
    </xdr:from>
    <xdr:ext cx="599010" cy="259045"/>
    <xdr:sp macro="" textlink="">
      <xdr:nvSpPr>
        <xdr:cNvPr id="205" name="テキスト ボックス 204"/>
        <xdr:cNvSpPr txBox="1"/>
      </xdr:nvSpPr>
      <xdr:spPr>
        <a:xfrm>
          <a:off x="2608794" y="13121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150,633</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157606</xdr:rowOff>
    </xdr:from>
    <xdr:to>
      <xdr:col>3</xdr:col>
      <xdr:colOff>3175</xdr:colOff>
      <xdr:row>78</xdr:row>
      <xdr:rowOff>87756</xdr:rowOff>
    </xdr:to>
    <xdr:sp macro="" textlink="">
      <xdr:nvSpPr>
        <xdr:cNvPr id="206" name="円/楕円 205"/>
        <xdr:cNvSpPr/>
      </xdr:nvSpPr>
      <xdr:spPr>
        <a:xfrm>
          <a:off x="1968500" y="1335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104283</xdr:rowOff>
    </xdr:from>
    <xdr:ext cx="599010" cy="259045"/>
    <xdr:sp macro="" textlink="">
      <xdr:nvSpPr>
        <xdr:cNvPr id="207" name="テキスト ボックス 206"/>
        <xdr:cNvSpPr txBox="1"/>
      </xdr:nvSpPr>
      <xdr:spPr>
        <a:xfrm>
          <a:off x="1719794" y="13134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142,923</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165399</xdr:rowOff>
    </xdr:from>
    <xdr:to>
      <xdr:col>1</xdr:col>
      <xdr:colOff>485775</xdr:colOff>
      <xdr:row>78</xdr:row>
      <xdr:rowOff>95549</xdr:rowOff>
    </xdr:to>
    <xdr:sp macro="" textlink="">
      <xdr:nvSpPr>
        <xdr:cNvPr id="208" name="円/楕円 207"/>
        <xdr:cNvSpPr/>
      </xdr:nvSpPr>
      <xdr:spPr>
        <a:xfrm>
          <a:off x="1079500" y="13367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112076</xdr:rowOff>
    </xdr:from>
    <xdr:ext cx="599010" cy="259045"/>
    <xdr:sp macro="" textlink="">
      <xdr:nvSpPr>
        <xdr:cNvPr id="209" name="テキスト ボックス 208"/>
        <xdr:cNvSpPr txBox="1"/>
      </xdr:nvSpPr>
      <xdr:spPr>
        <a:xfrm>
          <a:off x="830794" y="13142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138,150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42,423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20" name="テキスト ボックス 21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21" name="直線コネクタ 22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2" name="テキスト ボックス 221"/>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3" name="直線コネクタ 22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4" name="テキスト ボックス 223"/>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5" name="直線コネクタ 22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6" name="テキスト ボックス 22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7" name="直線コネクタ 22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8" name="テキスト ボックス 227"/>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9" name="直線コネクタ 22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0" name="テキスト ボックス 22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3417</xdr:rowOff>
    </xdr:from>
    <xdr:to>
      <xdr:col>6</xdr:col>
      <xdr:colOff>510540</xdr:colOff>
      <xdr:row>99</xdr:row>
      <xdr:rowOff>47250</xdr:rowOff>
    </xdr:to>
    <xdr:cxnSp macro="">
      <xdr:nvCxnSpPr>
        <xdr:cNvPr id="234" name="直線コネクタ 233"/>
        <xdr:cNvCxnSpPr/>
      </xdr:nvCxnSpPr>
      <xdr:spPr>
        <a:xfrm flipV="1">
          <a:off x="4633595" y="15605367"/>
          <a:ext cx="1270" cy="1415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51077</xdr:rowOff>
    </xdr:from>
    <xdr:ext cx="534377" cy="259045"/>
    <xdr:sp macro="" textlink="">
      <xdr:nvSpPr>
        <xdr:cNvPr id="235" name="衛生費最小値テキスト"/>
        <xdr:cNvSpPr txBox="1"/>
      </xdr:nvSpPr>
      <xdr:spPr>
        <a:xfrm>
          <a:off x="4686300" y="1702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19,853</a:t>
          </a:r>
          <a:endParaRPr kumimoji="1" lang="ja-JP" altLang="en-US" sz="1000" b="1">
            <a:latin typeface="ＭＳ Ｐゴシック"/>
          </a:endParaRPr>
        </a:p>
      </xdr:txBody>
    </xdr:sp>
    <xdr:clientData/>
  </xdr:oneCellAnchor>
  <xdr:twoCellAnchor>
    <xdr:from>
      <xdr:col>6</xdr:col>
      <xdr:colOff>422275</xdr:colOff>
      <xdr:row>99</xdr:row>
      <xdr:rowOff>47250</xdr:rowOff>
    </xdr:from>
    <xdr:to>
      <xdr:col>6</xdr:col>
      <xdr:colOff>600075</xdr:colOff>
      <xdr:row>99</xdr:row>
      <xdr:rowOff>47250</xdr:rowOff>
    </xdr:to>
    <xdr:cxnSp macro="">
      <xdr:nvCxnSpPr>
        <xdr:cNvPr id="236" name="直線コネクタ 235"/>
        <xdr:cNvCxnSpPr/>
      </xdr:nvCxnSpPr>
      <xdr:spPr>
        <a:xfrm>
          <a:off x="4546600" y="17020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121544</xdr:rowOff>
    </xdr:from>
    <xdr:ext cx="534377" cy="259045"/>
    <xdr:sp macro="" textlink="">
      <xdr:nvSpPr>
        <xdr:cNvPr id="237" name="衛生費最大値テキスト"/>
        <xdr:cNvSpPr txBox="1"/>
      </xdr:nvSpPr>
      <xdr:spPr>
        <a:xfrm>
          <a:off x="4686300" y="15380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94,154</a:t>
          </a:r>
          <a:endParaRPr kumimoji="1" lang="ja-JP" altLang="en-US" sz="1000" b="1">
            <a:latin typeface="ＭＳ Ｐゴシック"/>
          </a:endParaRPr>
        </a:p>
      </xdr:txBody>
    </xdr:sp>
    <xdr:clientData/>
  </xdr:oneCellAnchor>
  <xdr:twoCellAnchor>
    <xdr:from>
      <xdr:col>6</xdr:col>
      <xdr:colOff>422275</xdr:colOff>
      <xdr:row>91</xdr:row>
      <xdr:rowOff>3417</xdr:rowOff>
    </xdr:from>
    <xdr:to>
      <xdr:col>6</xdr:col>
      <xdr:colOff>600075</xdr:colOff>
      <xdr:row>91</xdr:row>
      <xdr:rowOff>3417</xdr:rowOff>
    </xdr:to>
    <xdr:cxnSp macro="">
      <xdr:nvCxnSpPr>
        <xdr:cNvPr id="238" name="直線コネクタ 237"/>
        <xdr:cNvCxnSpPr/>
      </xdr:nvCxnSpPr>
      <xdr:spPr>
        <a:xfrm>
          <a:off x="4546600" y="15605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39002</xdr:rowOff>
    </xdr:from>
    <xdr:to>
      <xdr:col>6</xdr:col>
      <xdr:colOff>511175</xdr:colOff>
      <xdr:row>95</xdr:row>
      <xdr:rowOff>48622</xdr:rowOff>
    </xdr:to>
    <xdr:cxnSp macro="">
      <xdr:nvCxnSpPr>
        <xdr:cNvPr id="239" name="直線コネクタ 238"/>
        <xdr:cNvCxnSpPr/>
      </xdr:nvCxnSpPr>
      <xdr:spPr>
        <a:xfrm>
          <a:off x="3797300" y="16326752"/>
          <a:ext cx="838200" cy="9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11910</xdr:rowOff>
    </xdr:from>
    <xdr:ext cx="534377" cy="259045"/>
    <xdr:sp macro="" textlink="">
      <xdr:nvSpPr>
        <xdr:cNvPr id="240" name="衛生費平均値テキスト"/>
        <xdr:cNvSpPr txBox="1"/>
      </xdr:nvSpPr>
      <xdr:spPr>
        <a:xfrm>
          <a:off x="4686300" y="16642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35,909</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33483</xdr:rowOff>
    </xdr:from>
    <xdr:to>
      <xdr:col>6</xdr:col>
      <xdr:colOff>561975</xdr:colOff>
      <xdr:row>97</xdr:row>
      <xdr:rowOff>135083</xdr:rowOff>
    </xdr:to>
    <xdr:sp macro="" textlink="">
      <xdr:nvSpPr>
        <xdr:cNvPr id="241" name="フローチャート : 判断 240"/>
        <xdr:cNvSpPr/>
      </xdr:nvSpPr>
      <xdr:spPr>
        <a:xfrm>
          <a:off x="4584700" y="16664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39002</xdr:rowOff>
    </xdr:from>
    <xdr:to>
      <xdr:col>5</xdr:col>
      <xdr:colOff>358775</xdr:colOff>
      <xdr:row>95</xdr:row>
      <xdr:rowOff>50470</xdr:rowOff>
    </xdr:to>
    <xdr:cxnSp macro="">
      <xdr:nvCxnSpPr>
        <xdr:cNvPr id="242" name="直線コネクタ 241"/>
        <xdr:cNvCxnSpPr/>
      </xdr:nvCxnSpPr>
      <xdr:spPr>
        <a:xfrm flipV="1">
          <a:off x="2908300" y="16326752"/>
          <a:ext cx="889000" cy="11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1155</xdr:rowOff>
    </xdr:from>
    <xdr:to>
      <xdr:col>5</xdr:col>
      <xdr:colOff>409575</xdr:colOff>
      <xdr:row>97</xdr:row>
      <xdr:rowOff>102755</xdr:rowOff>
    </xdr:to>
    <xdr:sp macro="" textlink="">
      <xdr:nvSpPr>
        <xdr:cNvPr id="243" name="フローチャート : 判断 242"/>
        <xdr:cNvSpPr/>
      </xdr:nvSpPr>
      <xdr:spPr>
        <a:xfrm>
          <a:off x="3746500" y="1663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93882</xdr:rowOff>
    </xdr:from>
    <xdr:ext cx="534377" cy="259045"/>
    <xdr:sp macro="" textlink="">
      <xdr:nvSpPr>
        <xdr:cNvPr id="244" name="テキスト ボックス 243"/>
        <xdr:cNvSpPr txBox="1"/>
      </xdr:nvSpPr>
      <xdr:spPr>
        <a:xfrm>
          <a:off x="3530111" y="1672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37,606</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18751</xdr:rowOff>
    </xdr:from>
    <xdr:to>
      <xdr:col>4</xdr:col>
      <xdr:colOff>155575</xdr:colOff>
      <xdr:row>95</xdr:row>
      <xdr:rowOff>50470</xdr:rowOff>
    </xdr:to>
    <xdr:cxnSp macro="">
      <xdr:nvCxnSpPr>
        <xdr:cNvPr id="245" name="直線コネクタ 244"/>
        <xdr:cNvCxnSpPr/>
      </xdr:nvCxnSpPr>
      <xdr:spPr>
        <a:xfrm>
          <a:off x="2019300" y="16306501"/>
          <a:ext cx="889000" cy="31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17405</xdr:rowOff>
    </xdr:from>
    <xdr:to>
      <xdr:col>4</xdr:col>
      <xdr:colOff>206375</xdr:colOff>
      <xdr:row>97</xdr:row>
      <xdr:rowOff>119005</xdr:rowOff>
    </xdr:to>
    <xdr:sp macro="" textlink="">
      <xdr:nvSpPr>
        <xdr:cNvPr id="246" name="フローチャート : 判断 245"/>
        <xdr:cNvSpPr/>
      </xdr:nvSpPr>
      <xdr:spPr>
        <a:xfrm>
          <a:off x="2857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110132</xdr:rowOff>
    </xdr:from>
    <xdr:ext cx="534377" cy="259045"/>
    <xdr:sp macro="" textlink="">
      <xdr:nvSpPr>
        <xdr:cNvPr id="247" name="テキスト ボックス 246"/>
        <xdr:cNvSpPr txBox="1"/>
      </xdr:nvSpPr>
      <xdr:spPr>
        <a:xfrm>
          <a:off x="2641111" y="1674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18751</xdr:rowOff>
    </xdr:from>
    <xdr:to>
      <xdr:col>2</xdr:col>
      <xdr:colOff>638175</xdr:colOff>
      <xdr:row>95</xdr:row>
      <xdr:rowOff>79235</xdr:rowOff>
    </xdr:to>
    <xdr:cxnSp macro="">
      <xdr:nvCxnSpPr>
        <xdr:cNvPr id="248" name="直線コネクタ 247"/>
        <xdr:cNvCxnSpPr/>
      </xdr:nvCxnSpPr>
      <xdr:spPr>
        <a:xfrm flipV="1">
          <a:off x="1130300" y="16306501"/>
          <a:ext cx="889000" cy="60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170644</xdr:rowOff>
    </xdr:from>
    <xdr:to>
      <xdr:col>3</xdr:col>
      <xdr:colOff>3175</xdr:colOff>
      <xdr:row>97</xdr:row>
      <xdr:rowOff>100794</xdr:rowOff>
    </xdr:to>
    <xdr:sp macro="" textlink="">
      <xdr:nvSpPr>
        <xdr:cNvPr id="249" name="フローチャート : 判断 248"/>
        <xdr:cNvSpPr/>
      </xdr:nvSpPr>
      <xdr:spPr>
        <a:xfrm>
          <a:off x="1968500" y="166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91921</xdr:rowOff>
    </xdr:from>
    <xdr:ext cx="534377" cy="259045"/>
    <xdr:sp macro="" textlink="">
      <xdr:nvSpPr>
        <xdr:cNvPr id="250" name="テキスト ボックス 249"/>
        <xdr:cNvSpPr txBox="1"/>
      </xdr:nvSpPr>
      <xdr:spPr>
        <a:xfrm>
          <a:off x="1752111" y="16722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35294</xdr:rowOff>
    </xdr:from>
    <xdr:to>
      <xdr:col>1</xdr:col>
      <xdr:colOff>485775</xdr:colOff>
      <xdr:row>97</xdr:row>
      <xdr:rowOff>136894</xdr:rowOff>
    </xdr:to>
    <xdr:sp macro="" textlink="">
      <xdr:nvSpPr>
        <xdr:cNvPr id="251" name="フローチャート : 判断 250"/>
        <xdr:cNvSpPr/>
      </xdr:nvSpPr>
      <xdr:spPr>
        <a:xfrm>
          <a:off x="1079500" y="1666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128021</xdr:rowOff>
    </xdr:from>
    <xdr:ext cx="534377" cy="259045"/>
    <xdr:sp macro="" textlink="">
      <xdr:nvSpPr>
        <xdr:cNvPr id="252" name="テキスト ボックス 251"/>
        <xdr:cNvSpPr txBox="1"/>
      </xdr:nvSpPr>
      <xdr:spPr>
        <a:xfrm>
          <a:off x="863111" y="16758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94</xdr:row>
      <xdr:rowOff>169272</xdr:rowOff>
    </xdr:from>
    <xdr:to>
      <xdr:col>6</xdr:col>
      <xdr:colOff>561975</xdr:colOff>
      <xdr:row>95</xdr:row>
      <xdr:rowOff>99422</xdr:rowOff>
    </xdr:to>
    <xdr:sp macro="" textlink="">
      <xdr:nvSpPr>
        <xdr:cNvPr id="258" name="円/楕円 257"/>
        <xdr:cNvSpPr/>
      </xdr:nvSpPr>
      <xdr:spPr>
        <a:xfrm>
          <a:off x="4584700" y="1628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20699</xdr:rowOff>
    </xdr:from>
    <xdr:ext cx="534377" cy="259045"/>
    <xdr:sp macro="" textlink="">
      <xdr:nvSpPr>
        <xdr:cNvPr id="259" name="衛生費該当値テキスト"/>
        <xdr:cNvSpPr txBox="1"/>
      </xdr:nvSpPr>
      <xdr:spPr>
        <a:xfrm>
          <a:off x="4686300" y="16136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55,781</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159652</xdr:rowOff>
    </xdr:from>
    <xdr:to>
      <xdr:col>5</xdr:col>
      <xdr:colOff>409575</xdr:colOff>
      <xdr:row>95</xdr:row>
      <xdr:rowOff>89802</xdr:rowOff>
    </xdr:to>
    <xdr:sp macro="" textlink="">
      <xdr:nvSpPr>
        <xdr:cNvPr id="260" name="円/楕円 259"/>
        <xdr:cNvSpPr/>
      </xdr:nvSpPr>
      <xdr:spPr>
        <a:xfrm>
          <a:off x="3746500" y="16275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106329</xdr:rowOff>
    </xdr:from>
    <xdr:ext cx="534377" cy="259045"/>
    <xdr:sp macro="" textlink="">
      <xdr:nvSpPr>
        <xdr:cNvPr id="261" name="テキスト ボックス 260"/>
        <xdr:cNvSpPr txBox="1"/>
      </xdr:nvSpPr>
      <xdr:spPr>
        <a:xfrm>
          <a:off x="3530111" y="16051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56,286</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171120</xdr:rowOff>
    </xdr:from>
    <xdr:to>
      <xdr:col>4</xdr:col>
      <xdr:colOff>206375</xdr:colOff>
      <xdr:row>95</xdr:row>
      <xdr:rowOff>101270</xdr:rowOff>
    </xdr:to>
    <xdr:sp macro="" textlink="">
      <xdr:nvSpPr>
        <xdr:cNvPr id="262" name="円/楕円 261"/>
        <xdr:cNvSpPr/>
      </xdr:nvSpPr>
      <xdr:spPr>
        <a:xfrm>
          <a:off x="2857500" y="1628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117797</xdr:rowOff>
    </xdr:from>
    <xdr:ext cx="534377" cy="259045"/>
    <xdr:sp macro="" textlink="">
      <xdr:nvSpPr>
        <xdr:cNvPr id="263" name="テキスト ボックス 262"/>
        <xdr:cNvSpPr txBox="1"/>
      </xdr:nvSpPr>
      <xdr:spPr>
        <a:xfrm>
          <a:off x="2641111" y="16062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55,684</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139401</xdr:rowOff>
    </xdr:from>
    <xdr:to>
      <xdr:col>3</xdr:col>
      <xdr:colOff>3175</xdr:colOff>
      <xdr:row>95</xdr:row>
      <xdr:rowOff>69551</xdr:rowOff>
    </xdr:to>
    <xdr:sp macro="" textlink="">
      <xdr:nvSpPr>
        <xdr:cNvPr id="264" name="円/楕円 263"/>
        <xdr:cNvSpPr/>
      </xdr:nvSpPr>
      <xdr:spPr>
        <a:xfrm>
          <a:off x="1968500" y="16255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86078</xdr:rowOff>
    </xdr:from>
    <xdr:ext cx="534377" cy="259045"/>
    <xdr:sp macro="" textlink="">
      <xdr:nvSpPr>
        <xdr:cNvPr id="265" name="テキスト ボックス 264"/>
        <xdr:cNvSpPr txBox="1"/>
      </xdr:nvSpPr>
      <xdr:spPr>
        <a:xfrm>
          <a:off x="1752111" y="16030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57,349</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28435</xdr:rowOff>
    </xdr:from>
    <xdr:to>
      <xdr:col>1</xdr:col>
      <xdr:colOff>485775</xdr:colOff>
      <xdr:row>95</xdr:row>
      <xdr:rowOff>130035</xdr:rowOff>
    </xdr:to>
    <xdr:sp macro="" textlink="">
      <xdr:nvSpPr>
        <xdr:cNvPr id="266" name="円/楕円 265"/>
        <xdr:cNvSpPr/>
      </xdr:nvSpPr>
      <xdr:spPr>
        <a:xfrm>
          <a:off x="1079500" y="1631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146562</xdr:rowOff>
    </xdr:from>
    <xdr:ext cx="534377" cy="259045"/>
    <xdr:sp macro="" textlink="">
      <xdr:nvSpPr>
        <xdr:cNvPr id="267" name="テキスト ボックス 266"/>
        <xdr:cNvSpPr txBox="1"/>
      </xdr:nvSpPr>
      <xdr:spPr>
        <a:xfrm>
          <a:off x="863111" y="16091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54,174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8" name="直線コネクタ 27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9" name="テキスト ボックス 27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80" name="直線コネクタ 27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81" name="テキスト ボックス 280"/>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2" name="直線コネクタ 28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83" name="テキスト ボックス 282"/>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4" name="直線コネクタ 28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85" name="テキスト ボックス 284"/>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7" name="テキスト ボックス 28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40076</xdr:rowOff>
    </xdr:from>
    <xdr:to>
      <xdr:col>15</xdr:col>
      <xdr:colOff>180340</xdr:colOff>
      <xdr:row>38</xdr:row>
      <xdr:rowOff>139700</xdr:rowOff>
    </xdr:to>
    <xdr:cxnSp macro="">
      <xdr:nvCxnSpPr>
        <xdr:cNvPr id="289" name="直線コネクタ 288"/>
        <xdr:cNvCxnSpPr/>
      </xdr:nvCxnSpPr>
      <xdr:spPr>
        <a:xfrm flipV="1">
          <a:off x="10475595" y="5355026"/>
          <a:ext cx="1270" cy="129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90"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91" name="直線コネクタ 290"/>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158203</xdr:rowOff>
    </xdr:from>
    <xdr:ext cx="534377" cy="259045"/>
    <xdr:sp macro="" textlink="">
      <xdr:nvSpPr>
        <xdr:cNvPr id="292" name="労働費最大値テキスト"/>
        <xdr:cNvSpPr txBox="1"/>
      </xdr:nvSpPr>
      <xdr:spPr>
        <a:xfrm>
          <a:off x="10528300" y="513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28,429</a:t>
          </a:r>
          <a:endParaRPr kumimoji="1" lang="ja-JP" altLang="en-US" sz="1000" b="1">
            <a:latin typeface="ＭＳ Ｐゴシック"/>
          </a:endParaRPr>
        </a:p>
      </xdr:txBody>
    </xdr:sp>
    <xdr:clientData/>
  </xdr:oneCellAnchor>
  <xdr:twoCellAnchor>
    <xdr:from>
      <xdr:col>15</xdr:col>
      <xdr:colOff>92075</xdr:colOff>
      <xdr:row>31</xdr:row>
      <xdr:rowOff>40076</xdr:rowOff>
    </xdr:from>
    <xdr:to>
      <xdr:col>15</xdr:col>
      <xdr:colOff>269875</xdr:colOff>
      <xdr:row>31</xdr:row>
      <xdr:rowOff>40076</xdr:rowOff>
    </xdr:to>
    <xdr:cxnSp macro="">
      <xdr:nvCxnSpPr>
        <xdr:cNvPr id="293" name="直線コネクタ 292"/>
        <xdr:cNvCxnSpPr/>
      </xdr:nvCxnSpPr>
      <xdr:spPr>
        <a:xfrm>
          <a:off x="10388600" y="5355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47665</xdr:rowOff>
    </xdr:from>
    <xdr:to>
      <xdr:col>15</xdr:col>
      <xdr:colOff>180975</xdr:colOff>
      <xdr:row>38</xdr:row>
      <xdr:rowOff>95077</xdr:rowOff>
    </xdr:to>
    <xdr:cxnSp macro="">
      <xdr:nvCxnSpPr>
        <xdr:cNvPr id="294" name="直線コネクタ 293"/>
        <xdr:cNvCxnSpPr/>
      </xdr:nvCxnSpPr>
      <xdr:spPr>
        <a:xfrm>
          <a:off x="9639300" y="6562765"/>
          <a:ext cx="838200" cy="47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39174</xdr:rowOff>
    </xdr:from>
    <xdr:ext cx="469744" cy="259045"/>
    <xdr:sp macro="" textlink="">
      <xdr:nvSpPr>
        <xdr:cNvPr id="295" name="労働費平均値テキスト"/>
        <xdr:cNvSpPr txBox="1"/>
      </xdr:nvSpPr>
      <xdr:spPr>
        <a:xfrm>
          <a:off x="10528300" y="63828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1,588</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16297</xdr:rowOff>
    </xdr:from>
    <xdr:to>
      <xdr:col>15</xdr:col>
      <xdr:colOff>231775</xdr:colOff>
      <xdr:row>38</xdr:row>
      <xdr:rowOff>117897</xdr:rowOff>
    </xdr:to>
    <xdr:sp macro="" textlink="">
      <xdr:nvSpPr>
        <xdr:cNvPr id="296" name="フローチャート : 判断 295"/>
        <xdr:cNvSpPr/>
      </xdr:nvSpPr>
      <xdr:spPr>
        <a:xfrm>
          <a:off x="10426700" y="653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36510</xdr:rowOff>
    </xdr:from>
    <xdr:to>
      <xdr:col>14</xdr:col>
      <xdr:colOff>28575</xdr:colOff>
      <xdr:row>38</xdr:row>
      <xdr:rowOff>47665</xdr:rowOff>
    </xdr:to>
    <xdr:cxnSp macro="">
      <xdr:nvCxnSpPr>
        <xdr:cNvPr id="297" name="直線コネクタ 296"/>
        <xdr:cNvCxnSpPr/>
      </xdr:nvCxnSpPr>
      <xdr:spPr>
        <a:xfrm>
          <a:off x="8750300" y="6551610"/>
          <a:ext cx="889000" cy="11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15473</xdr:rowOff>
    </xdr:from>
    <xdr:to>
      <xdr:col>14</xdr:col>
      <xdr:colOff>79375</xdr:colOff>
      <xdr:row>38</xdr:row>
      <xdr:rowOff>117073</xdr:rowOff>
    </xdr:to>
    <xdr:sp macro="" textlink="">
      <xdr:nvSpPr>
        <xdr:cNvPr id="298" name="フローチャート : 判断 297"/>
        <xdr:cNvSpPr/>
      </xdr:nvSpPr>
      <xdr:spPr>
        <a:xfrm>
          <a:off x="9588500" y="653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108200</xdr:rowOff>
    </xdr:from>
    <xdr:ext cx="469744" cy="259045"/>
    <xdr:sp macro="" textlink="">
      <xdr:nvSpPr>
        <xdr:cNvPr id="299" name="テキスト ボックス 298"/>
        <xdr:cNvSpPr txBox="1"/>
      </xdr:nvSpPr>
      <xdr:spPr>
        <a:xfrm>
          <a:off x="9404427" y="6623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1,606</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132659</xdr:rowOff>
    </xdr:from>
    <xdr:to>
      <xdr:col>12</xdr:col>
      <xdr:colOff>511175</xdr:colOff>
      <xdr:row>38</xdr:row>
      <xdr:rowOff>36510</xdr:rowOff>
    </xdr:to>
    <xdr:cxnSp macro="">
      <xdr:nvCxnSpPr>
        <xdr:cNvPr id="300" name="直線コネクタ 299"/>
        <xdr:cNvCxnSpPr/>
      </xdr:nvCxnSpPr>
      <xdr:spPr>
        <a:xfrm>
          <a:off x="7861300" y="6476309"/>
          <a:ext cx="889000" cy="75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32299</xdr:rowOff>
    </xdr:from>
    <xdr:to>
      <xdr:col>12</xdr:col>
      <xdr:colOff>561975</xdr:colOff>
      <xdr:row>38</xdr:row>
      <xdr:rowOff>133899</xdr:rowOff>
    </xdr:to>
    <xdr:sp macro="" textlink="">
      <xdr:nvSpPr>
        <xdr:cNvPr id="301" name="フローチャート : 判断 300"/>
        <xdr:cNvSpPr/>
      </xdr:nvSpPr>
      <xdr:spPr>
        <a:xfrm>
          <a:off x="8699500" y="6547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125026</xdr:rowOff>
    </xdr:from>
    <xdr:ext cx="469744" cy="259045"/>
    <xdr:sp macro="" textlink="">
      <xdr:nvSpPr>
        <xdr:cNvPr id="302" name="テキスト ボックス 301"/>
        <xdr:cNvSpPr txBox="1"/>
      </xdr:nvSpPr>
      <xdr:spPr>
        <a:xfrm>
          <a:off x="8515427" y="6640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93432</xdr:rowOff>
    </xdr:from>
    <xdr:to>
      <xdr:col>11</xdr:col>
      <xdr:colOff>307975</xdr:colOff>
      <xdr:row>37</xdr:row>
      <xdr:rowOff>132659</xdr:rowOff>
    </xdr:to>
    <xdr:cxnSp macro="">
      <xdr:nvCxnSpPr>
        <xdr:cNvPr id="303" name="直線コネクタ 302"/>
        <xdr:cNvCxnSpPr/>
      </xdr:nvCxnSpPr>
      <xdr:spPr>
        <a:xfrm>
          <a:off x="6972300" y="6437082"/>
          <a:ext cx="889000" cy="39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17897</xdr:rowOff>
    </xdr:from>
    <xdr:to>
      <xdr:col>11</xdr:col>
      <xdr:colOff>358775</xdr:colOff>
      <xdr:row>38</xdr:row>
      <xdr:rowOff>119497</xdr:rowOff>
    </xdr:to>
    <xdr:sp macro="" textlink="">
      <xdr:nvSpPr>
        <xdr:cNvPr id="304" name="フローチャート : 判断 303"/>
        <xdr:cNvSpPr/>
      </xdr:nvSpPr>
      <xdr:spPr>
        <a:xfrm>
          <a:off x="7810500" y="6532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110624</xdr:rowOff>
    </xdr:from>
    <xdr:ext cx="469744" cy="259045"/>
    <xdr:sp macro="" textlink="">
      <xdr:nvSpPr>
        <xdr:cNvPr id="305" name="テキスト ボックス 304"/>
        <xdr:cNvSpPr txBox="1"/>
      </xdr:nvSpPr>
      <xdr:spPr>
        <a:xfrm>
          <a:off x="7626427" y="6625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2535</xdr:rowOff>
    </xdr:from>
    <xdr:to>
      <xdr:col>10</xdr:col>
      <xdr:colOff>155575</xdr:colOff>
      <xdr:row>38</xdr:row>
      <xdr:rowOff>104135</xdr:rowOff>
    </xdr:to>
    <xdr:sp macro="" textlink="">
      <xdr:nvSpPr>
        <xdr:cNvPr id="306" name="フローチャート : 判断 305"/>
        <xdr:cNvSpPr/>
      </xdr:nvSpPr>
      <xdr:spPr>
        <a:xfrm>
          <a:off x="6921500" y="651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95262</xdr:rowOff>
    </xdr:from>
    <xdr:ext cx="469744" cy="259045"/>
    <xdr:sp macro="" textlink="">
      <xdr:nvSpPr>
        <xdr:cNvPr id="307" name="テキスト ボックス 306"/>
        <xdr:cNvSpPr txBox="1"/>
      </xdr:nvSpPr>
      <xdr:spPr>
        <a:xfrm>
          <a:off x="6737427" y="6610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44277</xdr:rowOff>
    </xdr:from>
    <xdr:to>
      <xdr:col>15</xdr:col>
      <xdr:colOff>231775</xdr:colOff>
      <xdr:row>38</xdr:row>
      <xdr:rowOff>145877</xdr:rowOff>
    </xdr:to>
    <xdr:sp macro="" textlink="">
      <xdr:nvSpPr>
        <xdr:cNvPr id="313" name="円/楕円 312"/>
        <xdr:cNvSpPr/>
      </xdr:nvSpPr>
      <xdr:spPr>
        <a:xfrm>
          <a:off x="10426700" y="6559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166173</xdr:rowOff>
    </xdr:from>
    <xdr:ext cx="378565" cy="259045"/>
    <xdr:sp macro="" textlink="">
      <xdr:nvSpPr>
        <xdr:cNvPr id="314" name="労働費該当値テキスト"/>
        <xdr:cNvSpPr txBox="1"/>
      </xdr:nvSpPr>
      <xdr:spPr>
        <a:xfrm>
          <a:off x="10528300" y="65098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168315</xdr:rowOff>
    </xdr:from>
    <xdr:to>
      <xdr:col>14</xdr:col>
      <xdr:colOff>79375</xdr:colOff>
      <xdr:row>38</xdr:row>
      <xdr:rowOff>98465</xdr:rowOff>
    </xdr:to>
    <xdr:sp macro="" textlink="">
      <xdr:nvSpPr>
        <xdr:cNvPr id="315" name="円/楕円 314"/>
        <xdr:cNvSpPr/>
      </xdr:nvSpPr>
      <xdr:spPr>
        <a:xfrm>
          <a:off x="9588500" y="651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114993</xdr:rowOff>
    </xdr:from>
    <xdr:ext cx="469744" cy="259045"/>
    <xdr:sp macro="" textlink="">
      <xdr:nvSpPr>
        <xdr:cNvPr id="316" name="テキスト ボックス 315"/>
        <xdr:cNvSpPr txBox="1"/>
      </xdr:nvSpPr>
      <xdr:spPr>
        <a:xfrm>
          <a:off x="9404427" y="6287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2,013</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157160</xdr:rowOff>
    </xdr:from>
    <xdr:to>
      <xdr:col>12</xdr:col>
      <xdr:colOff>561975</xdr:colOff>
      <xdr:row>38</xdr:row>
      <xdr:rowOff>87309</xdr:rowOff>
    </xdr:to>
    <xdr:sp macro="" textlink="">
      <xdr:nvSpPr>
        <xdr:cNvPr id="317" name="円/楕円 316"/>
        <xdr:cNvSpPr/>
      </xdr:nvSpPr>
      <xdr:spPr>
        <a:xfrm>
          <a:off x="8699500" y="650081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103837</xdr:rowOff>
    </xdr:from>
    <xdr:ext cx="469744" cy="259045"/>
    <xdr:sp macro="" textlink="">
      <xdr:nvSpPr>
        <xdr:cNvPr id="318" name="テキスト ボックス 317"/>
        <xdr:cNvSpPr txBox="1"/>
      </xdr:nvSpPr>
      <xdr:spPr>
        <a:xfrm>
          <a:off x="8515427" y="6276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2,257</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81859</xdr:rowOff>
    </xdr:from>
    <xdr:to>
      <xdr:col>11</xdr:col>
      <xdr:colOff>358775</xdr:colOff>
      <xdr:row>38</xdr:row>
      <xdr:rowOff>12009</xdr:rowOff>
    </xdr:to>
    <xdr:sp macro="" textlink="">
      <xdr:nvSpPr>
        <xdr:cNvPr id="319" name="円/楕円 318"/>
        <xdr:cNvSpPr/>
      </xdr:nvSpPr>
      <xdr:spPr>
        <a:xfrm>
          <a:off x="7810500" y="6425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28536</xdr:rowOff>
    </xdr:from>
    <xdr:ext cx="469744" cy="259045"/>
    <xdr:sp macro="" textlink="">
      <xdr:nvSpPr>
        <xdr:cNvPr id="320" name="テキスト ボックス 319"/>
        <xdr:cNvSpPr txBox="1"/>
      </xdr:nvSpPr>
      <xdr:spPr>
        <a:xfrm>
          <a:off x="7626427" y="6200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3,904</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42632</xdr:rowOff>
    </xdr:from>
    <xdr:to>
      <xdr:col>10</xdr:col>
      <xdr:colOff>155575</xdr:colOff>
      <xdr:row>37</xdr:row>
      <xdr:rowOff>144232</xdr:rowOff>
    </xdr:to>
    <xdr:sp macro="" textlink="">
      <xdr:nvSpPr>
        <xdr:cNvPr id="321" name="円/楕円 320"/>
        <xdr:cNvSpPr/>
      </xdr:nvSpPr>
      <xdr:spPr>
        <a:xfrm>
          <a:off x="6921500" y="6386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160759</xdr:rowOff>
    </xdr:from>
    <xdr:ext cx="469744" cy="259045"/>
    <xdr:sp macro="" textlink="">
      <xdr:nvSpPr>
        <xdr:cNvPr id="322" name="テキスト ボックス 321"/>
        <xdr:cNvSpPr txBox="1"/>
      </xdr:nvSpPr>
      <xdr:spPr>
        <a:xfrm>
          <a:off x="6737427" y="6161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21/93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28,569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6" name="テキスト ボックス 33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8" name="テキスト ボックス 33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0" name="テキスト ボックス 33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107801</xdr:rowOff>
    </xdr:from>
    <xdr:to>
      <xdr:col>15</xdr:col>
      <xdr:colOff>180340</xdr:colOff>
      <xdr:row>58</xdr:row>
      <xdr:rowOff>137144</xdr:rowOff>
    </xdr:to>
    <xdr:cxnSp macro="">
      <xdr:nvCxnSpPr>
        <xdr:cNvPr id="344" name="直線コネクタ 343"/>
        <xdr:cNvCxnSpPr/>
      </xdr:nvCxnSpPr>
      <xdr:spPr>
        <a:xfrm flipV="1">
          <a:off x="10475595" y="8680301"/>
          <a:ext cx="1270" cy="1400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140971</xdr:rowOff>
    </xdr:from>
    <xdr:ext cx="378565" cy="259045"/>
    <xdr:sp macro="" textlink="">
      <xdr:nvSpPr>
        <xdr:cNvPr id="345" name="農林水産業費最小値テキスト"/>
        <xdr:cNvSpPr txBox="1"/>
      </xdr:nvSpPr>
      <xdr:spPr>
        <a:xfrm>
          <a:off x="10528300" y="100850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559</a:t>
          </a:r>
          <a:endParaRPr kumimoji="1" lang="ja-JP" altLang="en-US" sz="1000" b="1">
            <a:latin typeface="ＭＳ Ｐゴシック"/>
          </a:endParaRPr>
        </a:p>
      </xdr:txBody>
    </xdr:sp>
    <xdr:clientData/>
  </xdr:oneCellAnchor>
  <xdr:twoCellAnchor>
    <xdr:from>
      <xdr:col>15</xdr:col>
      <xdr:colOff>92075</xdr:colOff>
      <xdr:row>58</xdr:row>
      <xdr:rowOff>137144</xdr:rowOff>
    </xdr:from>
    <xdr:to>
      <xdr:col>15</xdr:col>
      <xdr:colOff>269875</xdr:colOff>
      <xdr:row>58</xdr:row>
      <xdr:rowOff>137144</xdr:rowOff>
    </xdr:to>
    <xdr:cxnSp macro="">
      <xdr:nvCxnSpPr>
        <xdr:cNvPr id="346" name="直線コネクタ 345"/>
        <xdr:cNvCxnSpPr/>
      </xdr:nvCxnSpPr>
      <xdr:spPr>
        <a:xfrm>
          <a:off x="10388600" y="10081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54478</xdr:rowOff>
    </xdr:from>
    <xdr:ext cx="599010" cy="259045"/>
    <xdr:sp macro="" textlink="">
      <xdr:nvSpPr>
        <xdr:cNvPr id="347" name="農林水産業費最大値テキスト"/>
        <xdr:cNvSpPr txBox="1"/>
      </xdr:nvSpPr>
      <xdr:spPr>
        <a:xfrm>
          <a:off x="10528300" y="8455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306,977</a:t>
          </a:r>
          <a:endParaRPr kumimoji="1" lang="ja-JP" altLang="en-US" sz="1000" b="1">
            <a:latin typeface="ＭＳ Ｐゴシック"/>
          </a:endParaRPr>
        </a:p>
      </xdr:txBody>
    </xdr:sp>
    <xdr:clientData/>
  </xdr:oneCellAnchor>
  <xdr:twoCellAnchor>
    <xdr:from>
      <xdr:col>15</xdr:col>
      <xdr:colOff>92075</xdr:colOff>
      <xdr:row>50</xdr:row>
      <xdr:rowOff>107801</xdr:rowOff>
    </xdr:from>
    <xdr:to>
      <xdr:col>15</xdr:col>
      <xdr:colOff>269875</xdr:colOff>
      <xdr:row>50</xdr:row>
      <xdr:rowOff>107801</xdr:rowOff>
    </xdr:to>
    <xdr:cxnSp macro="">
      <xdr:nvCxnSpPr>
        <xdr:cNvPr id="348" name="直線コネクタ 347"/>
        <xdr:cNvCxnSpPr/>
      </xdr:nvCxnSpPr>
      <xdr:spPr>
        <a:xfrm>
          <a:off x="10388600" y="8680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16397</xdr:rowOff>
    </xdr:from>
    <xdr:to>
      <xdr:col>15</xdr:col>
      <xdr:colOff>180975</xdr:colOff>
      <xdr:row>58</xdr:row>
      <xdr:rowOff>58305</xdr:rowOff>
    </xdr:to>
    <xdr:cxnSp macro="">
      <xdr:nvCxnSpPr>
        <xdr:cNvPr id="349" name="直線コネクタ 348"/>
        <xdr:cNvCxnSpPr/>
      </xdr:nvCxnSpPr>
      <xdr:spPr>
        <a:xfrm>
          <a:off x="9639300" y="9960497"/>
          <a:ext cx="838200" cy="41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8545</xdr:rowOff>
    </xdr:from>
    <xdr:ext cx="534377" cy="259045"/>
    <xdr:sp macro="" textlink="">
      <xdr:nvSpPr>
        <xdr:cNvPr id="350" name="農林水産業費平均値テキスト"/>
        <xdr:cNvSpPr txBox="1"/>
      </xdr:nvSpPr>
      <xdr:spPr>
        <a:xfrm>
          <a:off x="10528300" y="99526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12,857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30118</xdr:rowOff>
    </xdr:from>
    <xdr:to>
      <xdr:col>15</xdr:col>
      <xdr:colOff>231775</xdr:colOff>
      <xdr:row>58</xdr:row>
      <xdr:rowOff>131718</xdr:rowOff>
    </xdr:to>
    <xdr:sp macro="" textlink="">
      <xdr:nvSpPr>
        <xdr:cNvPr id="351" name="フローチャート : 判断 350"/>
        <xdr:cNvSpPr/>
      </xdr:nvSpPr>
      <xdr:spPr>
        <a:xfrm>
          <a:off x="10426700" y="9974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16397</xdr:rowOff>
    </xdr:from>
    <xdr:to>
      <xdr:col>14</xdr:col>
      <xdr:colOff>28575</xdr:colOff>
      <xdr:row>58</xdr:row>
      <xdr:rowOff>76483</xdr:rowOff>
    </xdr:to>
    <xdr:cxnSp macro="">
      <xdr:nvCxnSpPr>
        <xdr:cNvPr id="352" name="直線コネクタ 351"/>
        <xdr:cNvCxnSpPr/>
      </xdr:nvCxnSpPr>
      <xdr:spPr>
        <a:xfrm flipV="1">
          <a:off x="8750300" y="9960497"/>
          <a:ext cx="889000" cy="60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35238</xdr:rowOff>
    </xdr:from>
    <xdr:to>
      <xdr:col>14</xdr:col>
      <xdr:colOff>79375</xdr:colOff>
      <xdr:row>58</xdr:row>
      <xdr:rowOff>136838</xdr:rowOff>
    </xdr:to>
    <xdr:sp macro="" textlink="">
      <xdr:nvSpPr>
        <xdr:cNvPr id="353" name="フローチャート : 判断 352"/>
        <xdr:cNvSpPr/>
      </xdr:nvSpPr>
      <xdr:spPr>
        <a:xfrm>
          <a:off x="9588500" y="9979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127965</xdr:rowOff>
    </xdr:from>
    <xdr:ext cx="534377" cy="259045"/>
    <xdr:sp macro="" textlink="">
      <xdr:nvSpPr>
        <xdr:cNvPr id="354" name="テキスト ボックス 353"/>
        <xdr:cNvSpPr txBox="1"/>
      </xdr:nvSpPr>
      <xdr:spPr>
        <a:xfrm>
          <a:off x="9372111" y="10072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11,737</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63421</xdr:rowOff>
    </xdr:from>
    <xdr:to>
      <xdr:col>12</xdr:col>
      <xdr:colOff>511175</xdr:colOff>
      <xdr:row>58</xdr:row>
      <xdr:rowOff>76483</xdr:rowOff>
    </xdr:to>
    <xdr:cxnSp macro="">
      <xdr:nvCxnSpPr>
        <xdr:cNvPr id="355" name="直線コネクタ 354"/>
        <xdr:cNvCxnSpPr/>
      </xdr:nvCxnSpPr>
      <xdr:spPr>
        <a:xfrm>
          <a:off x="7861300" y="10007521"/>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23465</xdr:rowOff>
    </xdr:from>
    <xdr:to>
      <xdr:col>12</xdr:col>
      <xdr:colOff>561975</xdr:colOff>
      <xdr:row>58</xdr:row>
      <xdr:rowOff>125065</xdr:rowOff>
    </xdr:to>
    <xdr:sp macro="" textlink="">
      <xdr:nvSpPr>
        <xdr:cNvPr id="356" name="フローチャート : 判断 355"/>
        <xdr:cNvSpPr/>
      </xdr:nvSpPr>
      <xdr:spPr>
        <a:xfrm>
          <a:off x="8699500" y="9967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141592</xdr:rowOff>
    </xdr:from>
    <xdr:ext cx="534377" cy="259045"/>
    <xdr:sp macro="" textlink="">
      <xdr:nvSpPr>
        <xdr:cNvPr id="357" name="テキスト ボックス 356"/>
        <xdr:cNvSpPr txBox="1"/>
      </xdr:nvSpPr>
      <xdr:spPr>
        <a:xfrm>
          <a:off x="8483111" y="9742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63421</xdr:rowOff>
    </xdr:from>
    <xdr:to>
      <xdr:col>11</xdr:col>
      <xdr:colOff>307975</xdr:colOff>
      <xdr:row>58</xdr:row>
      <xdr:rowOff>72766</xdr:rowOff>
    </xdr:to>
    <xdr:cxnSp macro="">
      <xdr:nvCxnSpPr>
        <xdr:cNvPr id="358" name="直線コネクタ 357"/>
        <xdr:cNvCxnSpPr/>
      </xdr:nvCxnSpPr>
      <xdr:spPr>
        <a:xfrm flipV="1">
          <a:off x="6972300" y="10007521"/>
          <a:ext cx="889000" cy="9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25363</xdr:rowOff>
    </xdr:from>
    <xdr:to>
      <xdr:col>11</xdr:col>
      <xdr:colOff>358775</xdr:colOff>
      <xdr:row>58</xdr:row>
      <xdr:rowOff>126963</xdr:rowOff>
    </xdr:to>
    <xdr:sp macro="" textlink="">
      <xdr:nvSpPr>
        <xdr:cNvPr id="359" name="フローチャート : 判断 358"/>
        <xdr:cNvSpPr/>
      </xdr:nvSpPr>
      <xdr:spPr>
        <a:xfrm>
          <a:off x="7810500" y="996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118090</xdr:rowOff>
    </xdr:from>
    <xdr:ext cx="534377" cy="259045"/>
    <xdr:sp macro="" textlink="">
      <xdr:nvSpPr>
        <xdr:cNvPr id="360" name="テキスト ボックス 359"/>
        <xdr:cNvSpPr txBox="1"/>
      </xdr:nvSpPr>
      <xdr:spPr>
        <a:xfrm>
          <a:off x="7594111" y="10062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31777</xdr:rowOff>
    </xdr:from>
    <xdr:to>
      <xdr:col>10</xdr:col>
      <xdr:colOff>155575</xdr:colOff>
      <xdr:row>58</xdr:row>
      <xdr:rowOff>133377</xdr:rowOff>
    </xdr:to>
    <xdr:sp macro="" textlink="">
      <xdr:nvSpPr>
        <xdr:cNvPr id="361" name="フローチャート : 判断 360"/>
        <xdr:cNvSpPr/>
      </xdr:nvSpPr>
      <xdr:spPr>
        <a:xfrm>
          <a:off x="6921500" y="9975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124504</xdr:rowOff>
    </xdr:from>
    <xdr:ext cx="534377" cy="259045"/>
    <xdr:sp macro="" textlink="">
      <xdr:nvSpPr>
        <xdr:cNvPr id="362" name="テキスト ボックス 361"/>
        <xdr:cNvSpPr txBox="1"/>
      </xdr:nvSpPr>
      <xdr:spPr>
        <a:xfrm>
          <a:off x="6705111" y="10068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7505</xdr:rowOff>
    </xdr:from>
    <xdr:to>
      <xdr:col>15</xdr:col>
      <xdr:colOff>231775</xdr:colOff>
      <xdr:row>58</xdr:row>
      <xdr:rowOff>109105</xdr:rowOff>
    </xdr:to>
    <xdr:sp macro="" textlink="">
      <xdr:nvSpPr>
        <xdr:cNvPr id="368" name="円/楕円 367"/>
        <xdr:cNvSpPr/>
      </xdr:nvSpPr>
      <xdr:spPr>
        <a:xfrm>
          <a:off x="10426700" y="995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138332</xdr:rowOff>
    </xdr:from>
    <xdr:ext cx="534377" cy="259045"/>
    <xdr:sp macro="" textlink="">
      <xdr:nvSpPr>
        <xdr:cNvPr id="369" name="農林水産業費該当値テキスト"/>
        <xdr:cNvSpPr txBox="1"/>
      </xdr:nvSpPr>
      <xdr:spPr>
        <a:xfrm>
          <a:off x="10528300" y="9739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17,803</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137047</xdr:rowOff>
    </xdr:from>
    <xdr:to>
      <xdr:col>14</xdr:col>
      <xdr:colOff>79375</xdr:colOff>
      <xdr:row>58</xdr:row>
      <xdr:rowOff>67197</xdr:rowOff>
    </xdr:to>
    <xdr:sp macro="" textlink="">
      <xdr:nvSpPr>
        <xdr:cNvPr id="370" name="円/楕円 369"/>
        <xdr:cNvSpPr/>
      </xdr:nvSpPr>
      <xdr:spPr>
        <a:xfrm>
          <a:off x="9588500" y="9909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83724</xdr:rowOff>
    </xdr:from>
    <xdr:ext cx="534377" cy="259045"/>
    <xdr:sp macro="" textlink="">
      <xdr:nvSpPr>
        <xdr:cNvPr id="371" name="テキスト ボックス 370"/>
        <xdr:cNvSpPr txBox="1"/>
      </xdr:nvSpPr>
      <xdr:spPr>
        <a:xfrm>
          <a:off x="9372111" y="9684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26,969</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25683</xdr:rowOff>
    </xdr:from>
    <xdr:to>
      <xdr:col>12</xdr:col>
      <xdr:colOff>561975</xdr:colOff>
      <xdr:row>58</xdr:row>
      <xdr:rowOff>127283</xdr:rowOff>
    </xdr:to>
    <xdr:sp macro="" textlink="">
      <xdr:nvSpPr>
        <xdr:cNvPr id="372" name="円/楕円 371"/>
        <xdr:cNvSpPr/>
      </xdr:nvSpPr>
      <xdr:spPr>
        <a:xfrm>
          <a:off x="8699500" y="9969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118410</xdr:rowOff>
    </xdr:from>
    <xdr:ext cx="534377" cy="259045"/>
    <xdr:sp macro="" textlink="">
      <xdr:nvSpPr>
        <xdr:cNvPr id="373" name="テキスト ボックス 372"/>
        <xdr:cNvSpPr txBox="1"/>
      </xdr:nvSpPr>
      <xdr:spPr>
        <a:xfrm>
          <a:off x="8483111" y="10062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13,827</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12621</xdr:rowOff>
    </xdr:from>
    <xdr:to>
      <xdr:col>11</xdr:col>
      <xdr:colOff>358775</xdr:colOff>
      <xdr:row>58</xdr:row>
      <xdr:rowOff>114221</xdr:rowOff>
    </xdr:to>
    <xdr:sp macro="" textlink="">
      <xdr:nvSpPr>
        <xdr:cNvPr id="374" name="円/楕円 373"/>
        <xdr:cNvSpPr/>
      </xdr:nvSpPr>
      <xdr:spPr>
        <a:xfrm>
          <a:off x="7810500" y="9956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130748</xdr:rowOff>
    </xdr:from>
    <xdr:ext cx="534377" cy="259045"/>
    <xdr:sp macro="" textlink="">
      <xdr:nvSpPr>
        <xdr:cNvPr id="375" name="テキスト ボックス 374"/>
        <xdr:cNvSpPr txBox="1"/>
      </xdr:nvSpPr>
      <xdr:spPr>
        <a:xfrm>
          <a:off x="7594111" y="9731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16,684</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21966</xdr:rowOff>
    </xdr:from>
    <xdr:to>
      <xdr:col>10</xdr:col>
      <xdr:colOff>155575</xdr:colOff>
      <xdr:row>58</xdr:row>
      <xdr:rowOff>123566</xdr:rowOff>
    </xdr:to>
    <xdr:sp macro="" textlink="">
      <xdr:nvSpPr>
        <xdr:cNvPr id="376" name="円/楕円 375"/>
        <xdr:cNvSpPr/>
      </xdr:nvSpPr>
      <xdr:spPr>
        <a:xfrm>
          <a:off x="6921500" y="9966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140093</xdr:rowOff>
    </xdr:from>
    <xdr:ext cx="534377" cy="259045"/>
    <xdr:sp macro="" textlink="">
      <xdr:nvSpPr>
        <xdr:cNvPr id="377" name="テキスト ボックス 376"/>
        <xdr:cNvSpPr txBox="1"/>
      </xdr:nvSpPr>
      <xdr:spPr>
        <a:xfrm>
          <a:off x="6705111" y="974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14,640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22,885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1" name="テキスト ボックス 39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3" name="テキスト ボックス 392"/>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5" name="テキスト ボックス 394"/>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46934</xdr:rowOff>
    </xdr:from>
    <xdr:to>
      <xdr:col>15</xdr:col>
      <xdr:colOff>180340</xdr:colOff>
      <xdr:row>78</xdr:row>
      <xdr:rowOff>116703</xdr:rowOff>
    </xdr:to>
    <xdr:cxnSp macro="">
      <xdr:nvCxnSpPr>
        <xdr:cNvPr id="399" name="直線コネクタ 398"/>
        <xdr:cNvCxnSpPr/>
      </xdr:nvCxnSpPr>
      <xdr:spPr>
        <a:xfrm flipV="1">
          <a:off x="10475595" y="12048434"/>
          <a:ext cx="1270" cy="1441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120530</xdr:rowOff>
    </xdr:from>
    <xdr:ext cx="469744" cy="259045"/>
    <xdr:sp macro="" textlink="">
      <xdr:nvSpPr>
        <xdr:cNvPr id="400" name="商工費最小値テキスト"/>
        <xdr:cNvSpPr txBox="1"/>
      </xdr:nvSpPr>
      <xdr:spPr>
        <a:xfrm>
          <a:off x="10528300" y="13493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1,006</a:t>
          </a:r>
          <a:endParaRPr kumimoji="1" lang="ja-JP" altLang="en-US" sz="1000" b="1">
            <a:latin typeface="ＭＳ Ｐゴシック"/>
          </a:endParaRPr>
        </a:p>
      </xdr:txBody>
    </xdr:sp>
    <xdr:clientData/>
  </xdr:oneCellAnchor>
  <xdr:twoCellAnchor>
    <xdr:from>
      <xdr:col>15</xdr:col>
      <xdr:colOff>92075</xdr:colOff>
      <xdr:row>78</xdr:row>
      <xdr:rowOff>116703</xdr:rowOff>
    </xdr:from>
    <xdr:to>
      <xdr:col>15</xdr:col>
      <xdr:colOff>269875</xdr:colOff>
      <xdr:row>78</xdr:row>
      <xdr:rowOff>116703</xdr:rowOff>
    </xdr:to>
    <xdr:cxnSp macro="">
      <xdr:nvCxnSpPr>
        <xdr:cNvPr id="401" name="直線コネクタ 400"/>
        <xdr:cNvCxnSpPr/>
      </xdr:nvCxnSpPr>
      <xdr:spPr>
        <a:xfrm>
          <a:off x="10388600" y="13489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165061</xdr:rowOff>
    </xdr:from>
    <xdr:ext cx="534377" cy="259045"/>
    <xdr:sp macro="" textlink="">
      <xdr:nvSpPr>
        <xdr:cNvPr id="402" name="商工費最大値テキスト"/>
        <xdr:cNvSpPr txBox="1"/>
      </xdr:nvSpPr>
      <xdr:spPr>
        <a:xfrm>
          <a:off x="10528300" y="11823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64,058</a:t>
          </a:r>
          <a:endParaRPr kumimoji="1" lang="ja-JP" altLang="en-US" sz="1000" b="1">
            <a:latin typeface="ＭＳ Ｐゴシック"/>
          </a:endParaRPr>
        </a:p>
      </xdr:txBody>
    </xdr:sp>
    <xdr:clientData/>
  </xdr:oneCellAnchor>
  <xdr:twoCellAnchor>
    <xdr:from>
      <xdr:col>15</xdr:col>
      <xdr:colOff>92075</xdr:colOff>
      <xdr:row>70</xdr:row>
      <xdr:rowOff>46934</xdr:rowOff>
    </xdr:from>
    <xdr:to>
      <xdr:col>15</xdr:col>
      <xdr:colOff>269875</xdr:colOff>
      <xdr:row>70</xdr:row>
      <xdr:rowOff>46934</xdr:rowOff>
    </xdr:to>
    <xdr:cxnSp macro="">
      <xdr:nvCxnSpPr>
        <xdr:cNvPr id="403" name="直線コネクタ 402"/>
        <xdr:cNvCxnSpPr/>
      </xdr:nvCxnSpPr>
      <xdr:spPr>
        <a:xfrm>
          <a:off x="10388600" y="12048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30246</xdr:rowOff>
    </xdr:from>
    <xdr:to>
      <xdr:col>15</xdr:col>
      <xdr:colOff>180975</xdr:colOff>
      <xdr:row>76</xdr:row>
      <xdr:rowOff>85362</xdr:rowOff>
    </xdr:to>
    <xdr:cxnSp macro="">
      <xdr:nvCxnSpPr>
        <xdr:cNvPr id="404" name="直線コネクタ 403"/>
        <xdr:cNvCxnSpPr/>
      </xdr:nvCxnSpPr>
      <xdr:spPr>
        <a:xfrm>
          <a:off x="9639300" y="13060446"/>
          <a:ext cx="838200" cy="55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115447</xdr:rowOff>
    </xdr:from>
    <xdr:ext cx="534377" cy="259045"/>
    <xdr:sp macro="" textlink="">
      <xdr:nvSpPr>
        <xdr:cNvPr id="405" name="商工費平均値テキスト"/>
        <xdr:cNvSpPr txBox="1"/>
      </xdr:nvSpPr>
      <xdr:spPr>
        <a:xfrm>
          <a:off x="10528300" y="13145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12,895</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137020</xdr:rowOff>
    </xdr:from>
    <xdr:to>
      <xdr:col>15</xdr:col>
      <xdr:colOff>231775</xdr:colOff>
      <xdr:row>77</xdr:row>
      <xdr:rowOff>67170</xdr:rowOff>
    </xdr:to>
    <xdr:sp macro="" textlink="">
      <xdr:nvSpPr>
        <xdr:cNvPr id="406" name="フローチャート : 判断 405"/>
        <xdr:cNvSpPr/>
      </xdr:nvSpPr>
      <xdr:spPr>
        <a:xfrm>
          <a:off x="10426700" y="131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30246</xdr:rowOff>
    </xdr:from>
    <xdr:to>
      <xdr:col>14</xdr:col>
      <xdr:colOff>28575</xdr:colOff>
      <xdr:row>76</xdr:row>
      <xdr:rowOff>154307</xdr:rowOff>
    </xdr:to>
    <xdr:cxnSp macro="">
      <xdr:nvCxnSpPr>
        <xdr:cNvPr id="407" name="直線コネクタ 406"/>
        <xdr:cNvCxnSpPr/>
      </xdr:nvCxnSpPr>
      <xdr:spPr>
        <a:xfrm flipV="1">
          <a:off x="8750300" y="13060446"/>
          <a:ext cx="889000" cy="124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129454</xdr:rowOff>
    </xdr:from>
    <xdr:to>
      <xdr:col>14</xdr:col>
      <xdr:colOff>79375</xdr:colOff>
      <xdr:row>77</xdr:row>
      <xdr:rowOff>59604</xdr:rowOff>
    </xdr:to>
    <xdr:sp macro="" textlink="">
      <xdr:nvSpPr>
        <xdr:cNvPr id="408" name="フローチャート : 判断 407"/>
        <xdr:cNvSpPr/>
      </xdr:nvSpPr>
      <xdr:spPr>
        <a:xfrm>
          <a:off x="9588500" y="1315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50731</xdr:rowOff>
    </xdr:from>
    <xdr:ext cx="534377" cy="259045"/>
    <xdr:sp macro="" textlink="">
      <xdr:nvSpPr>
        <xdr:cNvPr id="409" name="テキスト ボックス 408"/>
        <xdr:cNvSpPr txBox="1"/>
      </xdr:nvSpPr>
      <xdr:spPr>
        <a:xfrm>
          <a:off x="9372111" y="13252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13,226</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125321</xdr:rowOff>
    </xdr:from>
    <xdr:to>
      <xdr:col>12</xdr:col>
      <xdr:colOff>511175</xdr:colOff>
      <xdr:row>76</xdr:row>
      <xdr:rowOff>154307</xdr:rowOff>
    </xdr:to>
    <xdr:cxnSp macro="">
      <xdr:nvCxnSpPr>
        <xdr:cNvPr id="410" name="直線コネクタ 409"/>
        <xdr:cNvCxnSpPr/>
      </xdr:nvCxnSpPr>
      <xdr:spPr>
        <a:xfrm>
          <a:off x="7861300" y="13155521"/>
          <a:ext cx="889000" cy="2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53856</xdr:rowOff>
    </xdr:from>
    <xdr:to>
      <xdr:col>12</xdr:col>
      <xdr:colOff>561975</xdr:colOff>
      <xdr:row>77</xdr:row>
      <xdr:rowOff>155456</xdr:rowOff>
    </xdr:to>
    <xdr:sp macro="" textlink="">
      <xdr:nvSpPr>
        <xdr:cNvPr id="411" name="フローチャート : 判断 410"/>
        <xdr:cNvSpPr/>
      </xdr:nvSpPr>
      <xdr:spPr>
        <a:xfrm>
          <a:off x="8699500" y="1325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146583</xdr:rowOff>
    </xdr:from>
    <xdr:ext cx="469744" cy="259045"/>
    <xdr:sp macro="" textlink="">
      <xdr:nvSpPr>
        <xdr:cNvPr id="412" name="テキスト ボックス 411"/>
        <xdr:cNvSpPr txBox="1"/>
      </xdr:nvSpPr>
      <xdr:spPr>
        <a:xfrm>
          <a:off x="8515427" y="13348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10</xdr:col>
      <xdr:colOff>104775</xdr:colOff>
      <xdr:row>76</xdr:row>
      <xdr:rowOff>125321</xdr:rowOff>
    </xdr:from>
    <xdr:to>
      <xdr:col>11</xdr:col>
      <xdr:colOff>307975</xdr:colOff>
      <xdr:row>76</xdr:row>
      <xdr:rowOff>144546</xdr:rowOff>
    </xdr:to>
    <xdr:cxnSp macro="">
      <xdr:nvCxnSpPr>
        <xdr:cNvPr id="413" name="直線コネクタ 412"/>
        <xdr:cNvCxnSpPr/>
      </xdr:nvCxnSpPr>
      <xdr:spPr>
        <a:xfrm flipV="1">
          <a:off x="6972300" y="13155521"/>
          <a:ext cx="889000" cy="19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63229</xdr:rowOff>
    </xdr:from>
    <xdr:to>
      <xdr:col>11</xdr:col>
      <xdr:colOff>358775</xdr:colOff>
      <xdr:row>77</xdr:row>
      <xdr:rowOff>164829</xdr:rowOff>
    </xdr:to>
    <xdr:sp macro="" textlink="">
      <xdr:nvSpPr>
        <xdr:cNvPr id="414" name="フローチャート : 判断 413"/>
        <xdr:cNvSpPr/>
      </xdr:nvSpPr>
      <xdr:spPr>
        <a:xfrm>
          <a:off x="7810500" y="13264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77</xdr:row>
      <xdr:rowOff>155956</xdr:rowOff>
    </xdr:from>
    <xdr:ext cx="469744" cy="259045"/>
    <xdr:sp macro="" textlink="">
      <xdr:nvSpPr>
        <xdr:cNvPr id="415" name="テキスト ボックス 414"/>
        <xdr:cNvSpPr txBox="1"/>
      </xdr:nvSpPr>
      <xdr:spPr>
        <a:xfrm>
          <a:off x="7626427" y="13357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72670</xdr:rowOff>
    </xdr:from>
    <xdr:to>
      <xdr:col>10</xdr:col>
      <xdr:colOff>155575</xdr:colOff>
      <xdr:row>78</xdr:row>
      <xdr:rowOff>2820</xdr:rowOff>
    </xdr:to>
    <xdr:sp macro="" textlink="">
      <xdr:nvSpPr>
        <xdr:cNvPr id="416" name="フローチャート : 判断 415"/>
        <xdr:cNvSpPr/>
      </xdr:nvSpPr>
      <xdr:spPr>
        <a:xfrm>
          <a:off x="6921500" y="1327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77</xdr:row>
      <xdr:rowOff>165397</xdr:rowOff>
    </xdr:from>
    <xdr:ext cx="469744" cy="259045"/>
    <xdr:sp macro="" textlink="">
      <xdr:nvSpPr>
        <xdr:cNvPr id="417" name="テキスト ボックス 416"/>
        <xdr:cNvSpPr txBox="1"/>
      </xdr:nvSpPr>
      <xdr:spPr>
        <a:xfrm>
          <a:off x="6737427" y="1336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34562</xdr:rowOff>
    </xdr:from>
    <xdr:to>
      <xdr:col>15</xdr:col>
      <xdr:colOff>231775</xdr:colOff>
      <xdr:row>76</xdr:row>
      <xdr:rowOff>136162</xdr:rowOff>
    </xdr:to>
    <xdr:sp macro="" textlink="">
      <xdr:nvSpPr>
        <xdr:cNvPr id="423" name="円/楕円 422"/>
        <xdr:cNvSpPr/>
      </xdr:nvSpPr>
      <xdr:spPr>
        <a:xfrm>
          <a:off x="10426700" y="13064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57438</xdr:rowOff>
    </xdr:from>
    <xdr:ext cx="534377" cy="259045"/>
    <xdr:sp macro="" textlink="">
      <xdr:nvSpPr>
        <xdr:cNvPr id="424" name="商工費該当値テキスト"/>
        <xdr:cNvSpPr txBox="1"/>
      </xdr:nvSpPr>
      <xdr:spPr>
        <a:xfrm>
          <a:off x="10528300" y="12916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17,377</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150896</xdr:rowOff>
    </xdr:from>
    <xdr:to>
      <xdr:col>14</xdr:col>
      <xdr:colOff>79375</xdr:colOff>
      <xdr:row>76</xdr:row>
      <xdr:rowOff>81046</xdr:rowOff>
    </xdr:to>
    <xdr:sp macro="" textlink="">
      <xdr:nvSpPr>
        <xdr:cNvPr id="425" name="円/楕円 424"/>
        <xdr:cNvSpPr/>
      </xdr:nvSpPr>
      <xdr:spPr>
        <a:xfrm>
          <a:off x="9588500" y="13009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97573</xdr:rowOff>
    </xdr:from>
    <xdr:ext cx="534377" cy="259045"/>
    <xdr:sp macro="" textlink="">
      <xdr:nvSpPr>
        <xdr:cNvPr id="426" name="テキスト ボックス 425"/>
        <xdr:cNvSpPr txBox="1"/>
      </xdr:nvSpPr>
      <xdr:spPr>
        <a:xfrm>
          <a:off x="9372111" y="12784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19,788</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103507</xdr:rowOff>
    </xdr:from>
    <xdr:to>
      <xdr:col>12</xdr:col>
      <xdr:colOff>561975</xdr:colOff>
      <xdr:row>77</xdr:row>
      <xdr:rowOff>33657</xdr:rowOff>
    </xdr:to>
    <xdr:sp macro="" textlink="">
      <xdr:nvSpPr>
        <xdr:cNvPr id="427" name="円/楕円 426"/>
        <xdr:cNvSpPr/>
      </xdr:nvSpPr>
      <xdr:spPr>
        <a:xfrm>
          <a:off x="8699500" y="13133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50185</xdr:rowOff>
    </xdr:from>
    <xdr:ext cx="534377" cy="259045"/>
    <xdr:sp macro="" textlink="">
      <xdr:nvSpPr>
        <xdr:cNvPr id="428" name="テキスト ボックス 427"/>
        <xdr:cNvSpPr txBox="1"/>
      </xdr:nvSpPr>
      <xdr:spPr>
        <a:xfrm>
          <a:off x="8483111" y="12908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14,361</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74521</xdr:rowOff>
    </xdr:from>
    <xdr:to>
      <xdr:col>11</xdr:col>
      <xdr:colOff>358775</xdr:colOff>
      <xdr:row>77</xdr:row>
      <xdr:rowOff>4671</xdr:rowOff>
    </xdr:to>
    <xdr:sp macro="" textlink="">
      <xdr:nvSpPr>
        <xdr:cNvPr id="429" name="円/楕円 428"/>
        <xdr:cNvSpPr/>
      </xdr:nvSpPr>
      <xdr:spPr>
        <a:xfrm>
          <a:off x="7810500" y="13104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21198</xdr:rowOff>
    </xdr:from>
    <xdr:ext cx="534377" cy="259045"/>
    <xdr:sp macro="" textlink="">
      <xdr:nvSpPr>
        <xdr:cNvPr id="430" name="テキスト ボックス 429"/>
        <xdr:cNvSpPr txBox="1"/>
      </xdr:nvSpPr>
      <xdr:spPr>
        <a:xfrm>
          <a:off x="7594111" y="12879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15,629</a:t>
          </a:r>
          <a:endParaRPr kumimoji="1" lang="ja-JP" altLang="en-US" sz="1000" b="1">
            <a:solidFill>
              <a:srgbClr val="FF0000"/>
            </a:solidFill>
            <a:latin typeface="ＭＳ Ｐゴシック"/>
          </a:endParaRPr>
        </a:p>
      </xdr:txBody>
    </xdr:sp>
    <xdr:clientData/>
  </xdr:oneCellAnchor>
  <xdr:twoCellAnchor>
    <xdr:from>
      <xdr:col>10</xdr:col>
      <xdr:colOff>53975</xdr:colOff>
      <xdr:row>76</xdr:row>
      <xdr:rowOff>93746</xdr:rowOff>
    </xdr:from>
    <xdr:to>
      <xdr:col>10</xdr:col>
      <xdr:colOff>155575</xdr:colOff>
      <xdr:row>77</xdr:row>
      <xdr:rowOff>23896</xdr:rowOff>
    </xdr:to>
    <xdr:sp macro="" textlink="">
      <xdr:nvSpPr>
        <xdr:cNvPr id="431" name="円/楕円 430"/>
        <xdr:cNvSpPr/>
      </xdr:nvSpPr>
      <xdr:spPr>
        <a:xfrm>
          <a:off x="6921500" y="13123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40423</xdr:rowOff>
    </xdr:from>
    <xdr:ext cx="534377" cy="259045"/>
    <xdr:sp macro="" textlink="">
      <xdr:nvSpPr>
        <xdr:cNvPr id="432" name="テキスト ボックス 431"/>
        <xdr:cNvSpPr txBox="1"/>
      </xdr:nvSpPr>
      <xdr:spPr>
        <a:xfrm>
          <a:off x="6705111" y="12899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14,788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40/93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58,008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46" name="テキスト ボックス 445"/>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8" name="テキスト ボックス 447"/>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0" name="テキスト ボックス 449"/>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2" name="テキスト ボックス 451"/>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18430</xdr:rowOff>
    </xdr:from>
    <xdr:to>
      <xdr:col>15</xdr:col>
      <xdr:colOff>180340</xdr:colOff>
      <xdr:row>99</xdr:row>
      <xdr:rowOff>18062</xdr:rowOff>
    </xdr:to>
    <xdr:cxnSp macro="">
      <xdr:nvCxnSpPr>
        <xdr:cNvPr id="456" name="直線コネクタ 455"/>
        <xdr:cNvCxnSpPr/>
      </xdr:nvCxnSpPr>
      <xdr:spPr>
        <a:xfrm flipV="1">
          <a:off x="10475595" y="15448930"/>
          <a:ext cx="1270" cy="1542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42337</xdr:rowOff>
    </xdr:from>
    <xdr:ext cx="534377" cy="259045"/>
    <xdr:sp macro="" textlink="">
      <xdr:nvSpPr>
        <xdr:cNvPr id="457" name="土木費最小値テキスト"/>
        <xdr:cNvSpPr txBox="1"/>
      </xdr:nvSpPr>
      <xdr:spPr>
        <a:xfrm>
          <a:off x="10528300" y="17015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20,777</a:t>
          </a:r>
          <a:endParaRPr kumimoji="1" lang="ja-JP" altLang="en-US" sz="1000" b="1">
            <a:latin typeface="ＭＳ Ｐゴシック"/>
          </a:endParaRPr>
        </a:p>
      </xdr:txBody>
    </xdr:sp>
    <xdr:clientData/>
  </xdr:oneCellAnchor>
  <xdr:twoCellAnchor>
    <xdr:from>
      <xdr:col>15</xdr:col>
      <xdr:colOff>92075</xdr:colOff>
      <xdr:row>99</xdr:row>
      <xdr:rowOff>18062</xdr:rowOff>
    </xdr:from>
    <xdr:to>
      <xdr:col>15</xdr:col>
      <xdr:colOff>269875</xdr:colOff>
      <xdr:row>99</xdr:row>
      <xdr:rowOff>18062</xdr:rowOff>
    </xdr:to>
    <xdr:cxnSp macro="">
      <xdr:nvCxnSpPr>
        <xdr:cNvPr id="458" name="直線コネクタ 457"/>
        <xdr:cNvCxnSpPr/>
      </xdr:nvCxnSpPr>
      <xdr:spPr>
        <a:xfrm>
          <a:off x="10388600" y="16991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136557</xdr:rowOff>
    </xdr:from>
    <xdr:ext cx="690189" cy="259045"/>
    <xdr:sp macro="" textlink="">
      <xdr:nvSpPr>
        <xdr:cNvPr id="459" name="土木費最大値テキスト"/>
        <xdr:cNvSpPr txBox="1"/>
      </xdr:nvSpPr>
      <xdr:spPr>
        <a:xfrm>
          <a:off x="10528300" y="152241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1,235,488</a:t>
          </a:r>
          <a:endParaRPr kumimoji="1" lang="ja-JP" altLang="en-US" sz="1000" b="1">
            <a:latin typeface="ＭＳ Ｐゴシック"/>
          </a:endParaRPr>
        </a:p>
      </xdr:txBody>
    </xdr:sp>
    <xdr:clientData/>
  </xdr:oneCellAnchor>
  <xdr:twoCellAnchor>
    <xdr:from>
      <xdr:col>15</xdr:col>
      <xdr:colOff>92075</xdr:colOff>
      <xdr:row>90</xdr:row>
      <xdr:rowOff>18430</xdr:rowOff>
    </xdr:from>
    <xdr:to>
      <xdr:col>15</xdr:col>
      <xdr:colOff>269875</xdr:colOff>
      <xdr:row>90</xdr:row>
      <xdr:rowOff>18430</xdr:rowOff>
    </xdr:to>
    <xdr:cxnSp macro="">
      <xdr:nvCxnSpPr>
        <xdr:cNvPr id="460" name="直線コネクタ 459"/>
        <xdr:cNvCxnSpPr/>
      </xdr:nvCxnSpPr>
      <xdr:spPr>
        <a:xfrm>
          <a:off x="10388600" y="15448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147641</xdr:rowOff>
    </xdr:from>
    <xdr:to>
      <xdr:col>15</xdr:col>
      <xdr:colOff>180975</xdr:colOff>
      <xdr:row>98</xdr:row>
      <xdr:rowOff>159096</xdr:rowOff>
    </xdr:to>
    <xdr:cxnSp macro="">
      <xdr:nvCxnSpPr>
        <xdr:cNvPr id="461" name="直線コネクタ 460"/>
        <xdr:cNvCxnSpPr/>
      </xdr:nvCxnSpPr>
      <xdr:spPr>
        <a:xfrm>
          <a:off x="9639300" y="16949741"/>
          <a:ext cx="838200" cy="11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86788</xdr:rowOff>
    </xdr:from>
    <xdr:ext cx="534377" cy="259045"/>
    <xdr:sp macro="" textlink="">
      <xdr:nvSpPr>
        <xdr:cNvPr id="462" name="土木費平均値テキスト"/>
        <xdr:cNvSpPr txBox="1"/>
      </xdr:nvSpPr>
      <xdr:spPr>
        <a:xfrm>
          <a:off x="10528300" y="168888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44,676</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108361</xdr:rowOff>
    </xdr:from>
    <xdr:to>
      <xdr:col>15</xdr:col>
      <xdr:colOff>231775</xdr:colOff>
      <xdr:row>99</xdr:row>
      <xdr:rowOff>38511</xdr:rowOff>
    </xdr:to>
    <xdr:sp macro="" textlink="">
      <xdr:nvSpPr>
        <xdr:cNvPr id="463" name="フローチャート : 判断 462"/>
        <xdr:cNvSpPr/>
      </xdr:nvSpPr>
      <xdr:spPr>
        <a:xfrm>
          <a:off x="10426700" y="1691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147641</xdr:rowOff>
    </xdr:from>
    <xdr:to>
      <xdr:col>14</xdr:col>
      <xdr:colOff>28575</xdr:colOff>
      <xdr:row>98</xdr:row>
      <xdr:rowOff>152598</xdr:rowOff>
    </xdr:to>
    <xdr:cxnSp macro="">
      <xdr:nvCxnSpPr>
        <xdr:cNvPr id="464" name="直線コネクタ 463"/>
        <xdr:cNvCxnSpPr/>
      </xdr:nvCxnSpPr>
      <xdr:spPr>
        <a:xfrm flipV="1">
          <a:off x="8750300" y="16949741"/>
          <a:ext cx="889000" cy="4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110460</xdr:rowOff>
    </xdr:from>
    <xdr:to>
      <xdr:col>14</xdr:col>
      <xdr:colOff>79375</xdr:colOff>
      <xdr:row>99</xdr:row>
      <xdr:rowOff>40610</xdr:rowOff>
    </xdr:to>
    <xdr:sp macro="" textlink="">
      <xdr:nvSpPr>
        <xdr:cNvPr id="465" name="フローチャート : 判断 464"/>
        <xdr:cNvSpPr/>
      </xdr:nvSpPr>
      <xdr:spPr>
        <a:xfrm>
          <a:off x="9588500" y="169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31737</xdr:rowOff>
    </xdr:from>
    <xdr:ext cx="534377" cy="259045"/>
    <xdr:sp macro="" textlink="">
      <xdr:nvSpPr>
        <xdr:cNvPr id="466" name="テキスト ボックス 465"/>
        <xdr:cNvSpPr txBox="1"/>
      </xdr:nvSpPr>
      <xdr:spPr>
        <a:xfrm>
          <a:off x="9372111" y="17005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43,024</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152598</xdr:rowOff>
    </xdr:from>
    <xdr:to>
      <xdr:col>12</xdr:col>
      <xdr:colOff>511175</xdr:colOff>
      <xdr:row>98</xdr:row>
      <xdr:rowOff>163123</xdr:rowOff>
    </xdr:to>
    <xdr:cxnSp macro="">
      <xdr:nvCxnSpPr>
        <xdr:cNvPr id="467" name="直線コネクタ 466"/>
        <xdr:cNvCxnSpPr/>
      </xdr:nvCxnSpPr>
      <xdr:spPr>
        <a:xfrm flipV="1">
          <a:off x="7861300" y="16954698"/>
          <a:ext cx="889000" cy="10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105431</xdr:rowOff>
    </xdr:from>
    <xdr:to>
      <xdr:col>12</xdr:col>
      <xdr:colOff>561975</xdr:colOff>
      <xdr:row>99</xdr:row>
      <xdr:rowOff>35581</xdr:rowOff>
    </xdr:to>
    <xdr:sp macro="" textlink="">
      <xdr:nvSpPr>
        <xdr:cNvPr id="468" name="フローチャート : 判断 467"/>
        <xdr:cNvSpPr/>
      </xdr:nvSpPr>
      <xdr:spPr>
        <a:xfrm>
          <a:off x="8699500" y="16907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26708</xdr:rowOff>
    </xdr:from>
    <xdr:ext cx="534377" cy="259045"/>
    <xdr:sp macro="" textlink="">
      <xdr:nvSpPr>
        <xdr:cNvPr id="469" name="テキスト ボックス 468"/>
        <xdr:cNvSpPr txBox="1"/>
      </xdr:nvSpPr>
      <xdr:spPr>
        <a:xfrm>
          <a:off x="8483111" y="1700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159407</xdr:rowOff>
    </xdr:from>
    <xdr:to>
      <xdr:col>11</xdr:col>
      <xdr:colOff>307975</xdr:colOff>
      <xdr:row>98</xdr:row>
      <xdr:rowOff>163123</xdr:rowOff>
    </xdr:to>
    <xdr:cxnSp macro="">
      <xdr:nvCxnSpPr>
        <xdr:cNvPr id="470" name="直線コネクタ 469"/>
        <xdr:cNvCxnSpPr/>
      </xdr:nvCxnSpPr>
      <xdr:spPr>
        <a:xfrm>
          <a:off x="6972300" y="16961507"/>
          <a:ext cx="889000" cy="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103463</xdr:rowOff>
    </xdr:from>
    <xdr:to>
      <xdr:col>11</xdr:col>
      <xdr:colOff>358775</xdr:colOff>
      <xdr:row>99</xdr:row>
      <xdr:rowOff>33613</xdr:rowOff>
    </xdr:to>
    <xdr:sp macro="" textlink="">
      <xdr:nvSpPr>
        <xdr:cNvPr id="471" name="フローチャート : 判断 470"/>
        <xdr:cNvSpPr/>
      </xdr:nvSpPr>
      <xdr:spPr>
        <a:xfrm>
          <a:off x="7810500" y="1690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50140</xdr:rowOff>
    </xdr:from>
    <xdr:ext cx="534377" cy="259045"/>
    <xdr:sp macro="" textlink="">
      <xdr:nvSpPr>
        <xdr:cNvPr id="472" name="テキスト ボックス 471"/>
        <xdr:cNvSpPr txBox="1"/>
      </xdr:nvSpPr>
      <xdr:spPr>
        <a:xfrm>
          <a:off x="7594111" y="16680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112046</xdr:rowOff>
    </xdr:from>
    <xdr:to>
      <xdr:col>10</xdr:col>
      <xdr:colOff>155575</xdr:colOff>
      <xdr:row>99</xdr:row>
      <xdr:rowOff>42196</xdr:rowOff>
    </xdr:to>
    <xdr:sp macro="" textlink="">
      <xdr:nvSpPr>
        <xdr:cNvPr id="473" name="フローチャート : 判断 472"/>
        <xdr:cNvSpPr/>
      </xdr:nvSpPr>
      <xdr:spPr>
        <a:xfrm>
          <a:off x="6921500" y="1691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33323</xdr:rowOff>
    </xdr:from>
    <xdr:ext cx="534377" cy="259045"/>
    <xdr:sp macro="" textlink="">
      <xdr:nvSpPr>
        <xdr:cNvPr id="474" name="テキスト ボックス 473"/>
        <xdr:cNvSpPr txBox="1"/>
      </xdr:nvSpPr>
      <xdr:spPr>
        <a:xfrm>
          <a:off x="6705111" y="1700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108296</xdr:rowOff>
    </xdr:from>
    <xdr:to>
      <xdr:col>15</xdr:col>
      <xdr:colOff>231775</xdr:colOff>
      <xdr:row>99</xdr:row>
      <xdr:rowOff>38446</xdr:rowOff>
    </xdr:to>
    <xdr:sp macro="" textlink="">
      <xdr:nvSpPr>
        <xdr:cNvPr id="480" name="円/楕円 479"/>
        <xdr:cNvSpPr/>
      </xdr:nvSpPr>
      <xdr:spPr>
        <a:xfrm>
          <a:off x="10426700" y="16910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67673</xdr:rowOff>
    </xdr:from>
    <xdr:ext cx="534377" cy="259045"/>
    <xdr:sp macro="" textlink="">
      <xdr:nvSpPr>
        <xdr:cNvPr id="481" name="土木費該当値テキスト"/>
        <xdr:cNvSpPr txBox="1"/>
      </xdr:nvSpPr>
      <xdr:spPr>
        <a:xfrm>
          <a:off x="10528300" y="16698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44,728</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96841</xdr:rowOff>
    </xdr:from>
    <xdr:to>
      <xdr:col>14</xdr:col>
      <xdr:colOff>79375</xdr:colOff>
      <xdr:row>99</xdr:row>
      <xdr:rowOff>26991</xdr:rowOff>
    </xdr:to>
    <xdr:sp macro="" textlink="">
      <xdr:nvSpPr>
        <xdr:cNvPr id="482" name="円/楕円 481"/>
        <xdr:cNvSpPr/>
      </xdr:nvSpPr>
      <xdr:spPr>
        <a:xfrm>
          <a:off x="9588500" y="16898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43518</xdr:rowOff>
    </xdr:from>
    <xdr:ext cx="534377" cy="259045"/>
    <xdr:sp macro="" textlink="">
      <xdr:nvSpPr>
        <xdr:cNvPr id="483" name="テキスト ボックス 482"/>
        <xdr:cNvSpPr txBox="1"/>
      </xdr:nvSpPr>
      <xdr:spPr>
        <a:xfrm>
          <a:off x="9372111" y="16674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53,747</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101798</xdr:rowOff>
    </xdr:from>
    <xdr:to>
      <xdr:col>12</xdr:col>
      <xdr:colOff>561975</xdr:colOff>
      <xdr:row>99</xdr:row>
      <xdr:rowOff>31948</xdr:rowOff>
    </xdr:to>
    <xdr:sp macro="" textlink="">
      <xdr:nvSpPr>
        <xdr:cNvPr id="484" name="円/楕円 483"/>
        <xdr:cNvSpPr/>
      </xdr:nvSpPr>
      <xdr:spPr>
        <a:xfrm>
          <a:off x="8699500" y="1690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48475</xdr:rowOff>
    </xdr:from>
    <xdr:ext cx="534377" cy="259045"/>
    <xdr:sp macro="" textlink="">
      <xdr:nvSpPr>
        <xdr:cNvPr id="485" name="テキスト ボックス 484"/>
        <xdr:cNvSpPr txBox="1"/>
      </xdr:nvSpPr>
      <xdr:spPr>
        <a:xfrm>
          <a:off x="8483111" y="16679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49,844</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112323</xdr:rowOff>
    </xdr:from>
    <xdr:to>
      <xdr:col>11</xdr:col>
      <xdr:colOff>358775</xdr:colOff>
      <xdr:row>99</xdr:row>
      <xdr:rowOff>42473</xdr:rowOff>
    </xdr:to>
    <xdr:sp macro="" textlink="">
      <xdr:nvSpPr>
        <xdr:cNvPr id="486" name="円/楕円 485"/>
        <xdr:cNvSpPr/>
      </xdr:nvSpPr>
      <xdr:spPr>
        <a:xfrm>
          <a:off x="7810500" y="1691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33600</xdr:rowOff>
    </xdr:from>
    <xdr:ext cx="534377" cy="259045"/>
    <xdr:sp macro="" textlink="">
      <xdr:nvSpPr>
        <xdr:cNvPr id="487" name="テキスト ボックス 486"/>
        <xdr:cNvSpPr txBox="1"/>
      </xdr:nvSpPr>
      <xdr:spPr>
        <a:xfrm>
          <a:off x="7594111" y="17007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41,556</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108607</xdr:rowOff>
    </xdr:from>
    <xdr:to>
      <xdr:col>10</xdr:col>
      <xdr:colOff>155575</xdr:colOff>
      <xdr:row>99</xdr:row>
      <xdr:rowOff>38757</xdr:rowOff>
    </xdr:to>
    <xdr:sp macro="" textlink="">
      <xdr:nvSpPr>
        <xdr:cNvPr id="488" name="円/楕円 487"/>
        <xdr:cNvSpPr/>
      </xdr:nvSpPr>
      <xdr:spPr>
        <a:xfrm>
          <a:off x="6921500" y="16910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55284</xdr:rowOff>
    </xdr:from>
    <xdr:ext cx="534377" cy="259045"/>
    <xdr:sp macro="" textlink="">
      <xdr:nvSpPr>
        <xdr:cNvPr id="489" name="テキスト ボックス 488"/>
        <xdr:cNvSpPr txBox="1"/>
      </xdr:nvSpPr>
      <xdr:spPr>
        <a:xfrm>
          <a:off x="6705111" y="16685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44,482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20,487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501" name="直線コネクタ 50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2" name="テキスト ボックス 501"/>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3" name="直線コネクタ 50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4" name="テキスト ボックス 50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5" name="直線コネクタ 50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6" name="テキスト ボックス 50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7" name="直線コネクタ 50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8" name="テキスト ボックス 50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0" name="テキスト ボックス 50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167041</xdr:rowOff>
    </xdr:from>
    <xdr:to>
      <xdr:col>23</xdr:col>
      <xdr:colOff>516889</xdr:colOff>
      <xdr:row>38</xdr:row>
      <xdr:rowOff>163840</xdr:rowOff>
    </xdr:to>
    <xdr:cxnSp macro="">
      <xdr:nvCxnSpPr>
        <xdr:cNvPr id="512" name="直線コネクタ 511"/>
        <xdr:cNvCxnSpPr/>
      </xdr:nvCxnSpPr>
      <xdr:spPr>
        <a:xfrm flipV="1">
          <a:off x="16317595" y="5310541"/>
          <a:ext cx="1269" cy="1368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167667</xdr:rowOff>
    </xdr:from>
    <xdr:ext cx="469744" cy="259045"/>
    <xdr:sp macro="" textlink="">
      <xdr:nvSpPr>
        <xdr:cNvPr id="513" name="消防費最小値テキスト"/>
        <xdr:cNvSpPr txBox="1"/>
      </xdr:nvSpPr>
      <xdr:spPr>
        <a:xfrm>
          <a:off x="16370300" y="668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9,472</a:t>
          </a:r>
          <a:endParaRPr kumimoji="1" lang="ja-JP" altLang="en-US" sz="1000" b="1">
            <a:latin typeface="ＭＳ Ｐゴシック"/>
          </a:endParaRPr>
        </a:p>
      </xdr:txBody>
    </xdr:sp>
    <xdr:clientData/>
  </xdr:oneCellAnchor>
  <xdr:twoCellAnchor>
    <xdr:from>
      <xdr:col>23</xdr:col>
      <xdr:colOff>428625</xdr:colOff>
      <xdr:row>38</xdr:row>
      <xdr:rowOff>163840</xdr:rowOff>
    </xdr:from>
    <xdr:to>
      <xdr:col>23</xdr:col>
      <xdr:colOff>606425</xdr:colOff>
      <xdr:row>38</xdr:row>
      <xdr:rowOff>163840</xdr:rowOff>
    </xdr:to>
    <xdr:cxnSp macro="">
      <xdr:nvCxnSpPr>
        <xdr:cNvPr id="514" name="直線コネクタ 513"/>
        <xdr:cNvCxnSpPr/>
      </xdr:nvCxnSpPr>
      <xdr:spPr>
        <a:xfrm>
          <a:off x="16230600" y="6678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113718</xdr:rowOff>
    </xdr:from>
    <xdr:ext cx="534377" cy="259045"/>
    <xdr:sp macro="" textlink="">
      <xdr:nvSpPr>
        <xdr:cNvPr id="515" name="消防費最大値テキスト"/>
        <xdr:cNvSpPr txBox="1"/>
      </xdr:nvSpPr>
      <xdr:spPr>
        <a:xfrm>
          <a:off x="16370300" y="5085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39,402</a:t>
          </a:r>
          <a:endParaRPr kumimoji="1" lang="ja-JP" altLang="en-US" sz="1000" b="1">
            <a:latin typeface="ＭＳ Ｐゴシック"/>
          </a:endParaRPr>
        </a:p>
      </xdr:txBody>
    </xdr:sp>
    <xdr:clientData/>
  </xdr:oneCellAnchor>
  <xdr:twoCellAnchor>
    <xdr:from>
      <xdr:col>23</xdr:col>
      <xdr:colOff>428625</xdr:colOff>
      <xdr:row>30</xdr:row>
      <xdr:rowOff>167041</xdr:rowOff>
    </xdr:from>
    <xdr:to>
      <xdr:col>23</xdr:col>
      <xdr:colOff>606425</xdr:colOff>
      <xdr:row>30</xdr:row>
      <xdr:rowOff>167041</xdr:rowOff>
    </xdr:to>
    <xdr:cxnSp macro="">
      <xdr:nvCxnSpPr>
        <xdr:cNvPr id="516" name="直線コネクタ 515"/>
        <xdr:cNvCxnSpPr/>
      </xdr:nvCxnSpPr>
      <xdr:spPr>
        <a:xfrm>
          <a:off x="16230600" y="5310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134031</xdr:rowOff>
    </xdr:from>
    <xdr:to>
      <xdr:col>23</xdr:col>
      <xdr:colOff>517525</xdr:colOff>
      <xdr:row>38</xdr:row>
      <xdr:rowOff>5512</xdr:rowOff>
    </xdr:to>
    <xdr:cxnSp macro="">
      <xdr:nvCxnSpPr>
        <xdr:cNvPr id="517" name="直線コネクタ 516"/>
        <xdr:cNvCxnSpPr/>
      </xdr:nvCxnSpPr>
      <xdr:spPr>
        <a:xfrm flipV="1">
          <a:off x="15481300" y="6477681"/>
          <a:ext cx="838200" cy="42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18325</xdr:rowOff>
    </xdr:from>
    <xdr:ext cx="534377" cy="259045"/>
    <xdr:sp macro="" textlink="">
      <xdr:nvSpPr>
        <xdr:cNvPr id="518" name="消防費平均値テキスト"/>
        <xdr:cNvSpPr txBox="1"/>
      </xdr:nvSpPr>
      <xdr:spPr>
        <a:xfrm>
          <a:off x="16370300" y="6190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15,794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166898</xdr:rowOff>
    </xdr:from>
    <xdr:to>
      <xdr:col>23</xdr:col>
      <xdr:colOff>568325</xdr:colOff>
      <xdr:row>37</xdr:row>
      <xdr:rowOff>97048</xdr:rowOff>
    </xdr:to>
    <xdr:sp macro="" textlink="">
      <xdr:nvSpPr>
        <xdr:cNvPr id="519" name="フローチャート : 判断 518"/>
        <xdr:cNvSpPr/>
      </xdr:nvSpPr>
      <xdr:spPr>
        <a:xfrm>
          <a:off x="162687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37104</xdr:rowOff>
    </xdr:from>
    <xdr:to>
      <xdr:col>22</xdr:col>
      <xdr:colOff>365125</xdr:colOff>
      <xdr:row>38</xdr:row>
      <xdr:rowOff>5512</xdr:rowOff>
    </xdr:to>
    <xdr:cxnSp macro="">
      <xdr:nvCxnSpPr>
        <xdr:cNvPr id="520" name="直線コネクタ 519"/>
        <xdr:cNvCxnSpPr/>
      </xdr:nvCxnSpPr>
      <xdr:spPr>
        <a:xfrm>
          <a:off x="14592300" y="6209304"/>
          <a:ext cx="889000" cy="311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149525</xdr:rowOff>
    </xdr:from>
    <xdr:to>
      <xdr:col>22</xdr:col>
      <xdr:colOff>415925</xdr:colOff>
      <xdr:row>37</xdr:row>
      <xdr:rowOff>79675</xdr:rowOff>
    </xdr:to>
    <xdr:sp macro="" textlink="">
      <xdr:nvSpPr>
        <xdr:cNvPr id="521" name="フローチャート : 判断 520"/>
        <xdr:cNvSpPr/>
      </xdr:nvSpPr>
      <xdr:spPr>
        <a:xfrm>
          <a:off x="15430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96202</xdr:rowOff>
    </xdr:from>
    <xdr:ext cx="534377" cy="259045"/>
    <xdr:sp macro="" textlink="">
      <xdr:nvSpPr>
        <xdr:cNvPr id="522" name="テキスト ボックス 521"/>
        <xdr:cNvSpPr txBox="1"/>
      </xdr:nvSpPr>
      <xdr:spPr>
        <a:xfrm>
          <a:off x="15214111" y="609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16,174</a:t>
          </a:r>
          <a:endParaRPr kumimoji="1" lang="ja-JP" altLang="en-US" sz="1000" b="1">
            <a:solidFill>
              <a:srgbClr val="000080"/>
            </a:solidFill>
            <a:latin typeface="ＭＳ Ｐゴシック"/>
          </a:endParaRPr>
        </a:p>
      </xdr:txBody>
    </xdr:sp>
    <xdr:clientData/>
  </xdr:oneCellAnchor>
  <xdr:twoCellAnchor>
    <xdr:from>
      <xdr:col>19</xdr:col>
      <xdr:colOff>644525</xdr:colOff>
      <xdr:row>34</xdr:row>
      <xdr:rowOff>121458</xdr:rowOff>
    </xdr:from>
    <xdr:to>
      <xdr:col>21</xdr:col>
      <xdr:colOff>161925</xdr:colOff>
      <xdr:row>36</xdr:row>
      <xdr:rowOff>37104</xdr:rowOff>
    </xdr:to>
    <xdr:cxnSp macro="">
      <xdr:nvCxnSpPr>
        <xdr:cNvPr id="523" name="直線コネクタ 522"/>
        <xdr:cNvCxnSpPr/>
      </xdr:nvCxnSpPr>
      <xdr:spPr>
        <a:xfrm>
          <a:off x="13703300" y="5950758"/>
          <a:ext cx="889000" cy="258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99964</xdr:rowOff>
    </xdr:from>
    <xdr:to>
      <xdr:col>21</xdr:col>
      <xdr:colOff>212725</xdr:colOff>
      <xdr:row>37</xdr:row>
      <xdr:rowOff>30114</xdr:rowOff>
    </xdr:to>
    <xdr:sp macro="" textlink="">
      <xdr:nvSpPr>
        <xdr:cNvPr id="524" name="フローチャート : 判断 523"/>
        <xdr:cNvSpPr/>
      </xdr:nvSpPr>
      <xdr:spPr>
        <a:xfrm>
          <a:off x="14541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21241</xdr:rowOff>
    </xdr:from>
    <xdr:ext cx="534377" cy="259045"/>
    <xdr:sp macro="" textlink="">
      <xdr:nvSpPr>
        <xdr:cNvPr id="525" name="テキスト ボックス 524"/>
        <xdr:cNvSpPr txBox="1"/>
      </xdr:nvSpPr>
      <xdr:spPr>
        <a:xfrm>
          <a:off x="14325111" y="636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18</xdr:col>
      <xdr:colOff>441325</xdr:colOff>
      <xdr:row>34</xdr:row>
      <xdr:rowOff>121458</xdr:rowOff>
    </xdr:from>
    <xdr:to>
      <xdr:col>19</xdr:col>
      <xdr:colOff>644525</xdr:colOff>
      <xdr:row>38</xdr:row>
      <xdr:rowOff>16211</xdr:rowOff>
    </xdr:to>
    <xdr:cxnSp macro="">
      <xdr:nvCxnSpPr>
        <xdr:cNvPr id="526" name="直線コネクタ 525"/>
        <xdr:cNvCxnSpPr/>
      </xdr:nvCxnSpPr>
      <xdr:spPr>
        <a:xfrm flipV="1">
          <a:off x="12814300" y="5950758"/>
          <a:ext cx="889000" cy="580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128357</xdr:rowOff>
    </xdr:from>
    <xdr:to>
      <xdr:col>20</xdr:col>
      <xdr:colOff>9525</xdr:colOff>
      <xdr:row>37</xdr:row>
      <xdr:rowOff>58507</xdr:rowOff>
    </xdr:to>
    <xdr:sp macro="" textlink="">
      <xdr:nvSpPr>
        <xdr:cNvPr id="527" name="フローチャート : 判断 526"/>
        <xdr:cNvSpPr/>
      </xdr:nvSpPr>
      <xdr:spPr>
        <a:xfrm>
          <a:off x="13652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49634</xdr:rowOff>
    </xdr:from>
    <xdr:ext cx="534377" cy="259045"/>
    <xdr:sp macro="" textlink="">
      <xdr:nvSpPr>
        <xdr:cNvPr id="528" name="テキスト ボックス 527"/>
        <xdr:cNvSpPr txBox="1"/>
      </xdr:nvSpPr>
      <xdr:spPr>
        <a:xfrm>
          <a:off x="13436111" y="6393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165024</xdr:rowOff>
    </xdr:from>
    <xdr:to>
      <xdr:col>18</xdr:col>
      <xdr:colOff>492125</xdr:colOff>
      <xdr:row>37</xdr:row>
      <xdr:rowOff>95174</xdr:rowOff>
    </xdr:to>
    <xdr:sp macro="" textlink="">
      <xdr:nvSpPr>
        <xdr:cNvPr id="529" name="フローチャート : 判断 528"/>
        <xdr:cNvSpPr/>
      </xdr:nvSpPr>
      <xdr:spPr>
        <a:xfrm>
          <a:off x="12763500" y="633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111701</xdr:rowOff>
    </xdr:from>
    <xdr:ext cx="534377" cy="259045"/>
    <xdr:sp macro="" textlink="">
      <xdr:nvSpPr>
        <xdr:cNvPr id="530" name="テキスト ボックス 529"/>
        <xdr:cNvSpPr txBox="1"/>
      </xdr:nvSpPr>
      <xdr:spPr>
        <a:xfrm>
          <a:off x="12547111" y="6112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83231</xdr:rowOff>
    </xdr:from>
    <xdr:to>
      <xdr:col>23</xdr:col>
      <xdr:colOff>568325</xdr:colOff>
      <xdr:row>38</xdr:row>
      <xdr:rowOff>13381</xdr:rowOff>
    </xdr:to>
    <xdr:sp macro="" textlink="">
      <xdr:nvSpPr>
        <xdr:cNvPr id="536" name="円/楕円 535"/>
        <xdr:cNvSpPr/>
      </xdr:nvSpPr>
      <xdr:spPr>
        <a:xfrm>
          <a:off x="16268700" y="6426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61658</xdr:rowOff>
    </xdr:from>
    <xdr:ext cx="534377" cy="259045"/>
    <xdr:sp macro="" textlink="">
      <xdr:nvSpPr>
        <xdr:cNvPr id="537" name="消防費該当値テキスト"/>
        <xdr:cNvSpPr txBox="1"/>
      </xdr:nvSpPr>
      <xdr:spPr>
        <a:xfrm>
          <a:off x="16370300" y="6405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13,874</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126162</xdr:rowOff>
    </xdr:from>
    <xdr:to>
      <xdr:col>22</xdr:col>
      <xdr:colOff>415925</xdr:colOff>
      <xdr:row>38</xdr:row>
      <xdr:rowOff>56311</xdr:rowOff>
    </xdr:to>
    <xdr:sp macro="" textlink="">
      <xdr:nvSpPr>
        <xdr:cNvPr id="538" name="円/楕円 537"/>
        <xdr:cNvSpPr/>
      </xdr:nvSpPr>
      <xdr:spPr>
        <a:xfrm>
          <a:off x="15430500" y="646981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47439</xdr:rowOff>
    </xdr:from>
    <xdr:ext cx="534377" cy="259045"/>
    <xdr:sp macro="" textlink="">
      <xdr:nvSpPr>
        <xdr:cNvPr id="539" name="テキスト ボックス 538"/>
        <xdr:cNvSpPr txBox="1"/>
      </xdr:nvSpPr>
      <xdr:spPr>
        <a:xfrm>
          <a:off x="15214111" y="6562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12,935</a:t>
          </a:r>
          <a:endParaRPr kumimoji="1" lang="ja-JP" altLang="en-US" sz="1000" b="1">
            <a:solidFill>
              <a:srgbClr val="FF0000"/>
            </a:solidFill>
            <a:latin typeface="ＭＳ Ｐゴシック"/>
          </a:endParaRPr>
        </a:p>
      </xdr:txBody>
    </xdr:sp>
    <xdr:clientData/>
  </xdr:oneCellAnchor>
  <xdr:twoCellAnchor>
    <xdr:from>
      <xdr:col>21</xdr:col>
      <xdr:colOff>111125</xdr:colOff>
      <xdr:row>35</xdr:row>
      <xdr:rowOff>157754</xdr:rowOff>
    </xdr:from>
    <xdr:to>
      <xdr:col>21</xdr:col>
      <xdr:colOff>212725</xdr:colOff>
      <xdr:row>36</xdr:row>
      <xdr:rowOff>87904</xdr:rowOff>
    </xdr:to>
    <xdr:sp macro="" textlink="">
      <xdr:nvSpPr>
        <xdr:cNvPr id="540" name="円/楕円 539"/>
        <xdr:cNvSpPr/>
      </xdr:nvSpPr>
      <xdr:spPr>
        <a:xfrm>
          <a:off x="14541500" y="6158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104431</xdr:rowOff>
    </xdr:from>
    <xdr:ext cx="534377" cy="259045"/>
    <xdr:sp macro="" textlink="">
      <xdr:nvSpPr>
        <xdr:cNvPr id="541" name="テキスト ボックス 540"/>
        <xdr:cNvSpPr txBox="1"/>
      </xdr:nvSpPr>
      <xdr:spPr>
        <a:xfrm>
          <a:off x="14325111" y="5933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19,744</a:t>
          </a:r>
          <a:endParaRPr kumimoji="1" lang="ja-JP" altLang="en-US" sz="1000" b="1">
            <a:solidFill>
              <a:srgbClr val="FF0000"/>
            </a:solidFill>
            <a:latin typeface="ＭＳ Ｐゴシック"/>
          </a:endParaRPr>
        </a:p>
      </xdr:txBody>
    </xdr:sp>
    <xdr:clientData/>
  </xdr:oneCellAnchor>
  <xdr:twoCellAnchor>
    <xdr:from>
      <xdr:col>19</xdr:col>
      <xdr:colOff>593725</xdr:colOff>
      <xdr:row>34</xdr:row>
      <xdr:rowOff>70658</xdr:rowOff>
    </xdr:from>
    <xdr:to>
      <xdr:col>20</xdr:col>
      <xdr:colOff>9525</xdr:colOff>
      <xdr:row>35</xdr:row>
      <xdr:rowOff>808</xdr:rowOff>
    </xdr:to>
    <xdr:sp macro="" textlink="">
      <xdr:nvSpPr>
        <xdr:cNvPr id="542" name="円/楕円 541"/>
        <xdr:cNvSpPr/>
      </xdr:nvSpPr>
      <xdr:spPr>
        <a:xfrm>
          <a:off x="13652500" y="5899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33</xdr:row>
      <xdr:rowOff>17335</xdr:rowOff>
    </xdr:from>
    <xdr:ext cx="534377" cy="259045"/>
    <xdr:sp macro="" textlink="">
      <xdr:nvSpPr>
        <xdr:cNvPr id="543" name="テキスト ボックス 542"/>
        <xdr:cNvSpPr txBox="1"/>
      </xdr:nvSpPr>
      <xdr:spPr>
        <a:xfrm>
          <a:off x="13436111" y="567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25,399</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136860</xdr:rowOff>
    </xdr:from>
    <xdr:to>
      <xdr:col>18</xdr:col>
      <xdr:colOff>492125</xdr:colOff>
      <xdr:row>38</xdr:row>
      <xdr:rowOff>67010</xdr:rowOff>
    </xdr:to>
    <xdr:sp macro="" textlink="">
      <xdr:nvSpPr>
        <xdr:cNvPr id="544" name="円/楕円 543"/>
        <xdr:cNvSpPr/>
      </xdr:nvSpPr>
      <xdr:spPr>
        <a:xfrm>
          <a:off x="12763500" y="648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58138</xdr:rowOff>
    </xdr:from>
    <xdr:ext cx="534377" cy="259045"/>
    <xdr:sp macro="" textlink="">
      <xdr:nvSpPr>
        <xdr:cNvPr id="545" name="テキスト ボックス 544"/>
        <xdr:cNvSpPr txBox="1"/>
      </xdr:nvSpPr>
      <xdr:spPr>
        <a:xfrm>
          <a:off x="12547111" y="6573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12,701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47,342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6" name="テキスト ボックス 555"/>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57" name="直線コネクタ 55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58" name="テキスト ボックス 557"/>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9" name="直線コネクタ 55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60" name="テキスト ボックス 559"/>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1" name="直線コネクタ 56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62" name="テキスト ボックス 561"/>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3" name="直線コネクタ 56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4" name="テキスト ボックス 563"/>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6" name="テキスト ボックス 56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15570</xdr:rowOff>
    </xdr:from>
    <xdr:to>
      <xdr:col>23</xdr:col>
      <xdr:colOff>516889</xdr:colOff>
      <xdr:row>59</xdr:row>
      <xdr:rowOff>62845</xdr:rowOff>
    </xdr:to>
    <xdr:cxnSp macro="">
      <xdr:nvCxnSpPr>
        <xdr:cNvPr id="568" name="直線コネクタ 567"/>
        <xdr:cNvCxnSpPr/>
      </xdr:nvCxnSpPr>
      <xdr:spPr>
        <a:xfrm flipV="1">
          <a:off x="16317595" y="8588070"/>
          <a:ext cx="1269" cy="1590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66672</xdr:rowOff>
    </xdr:from>
    <xdr:ext cx="534377" cy="259045"/>
    <xdr:sp macro="" textlink="">
      <xdr:nvSpPr>
        <xdr:cNvPr id="569" name="教育費最小値テキスト"/>
        <xdr:cNvSpPr txBox="1"/>
      </xdr:nvSpPr>
      <xdr:spPr>
        <a:xfrm>
          <a:off x="16370300" y="1018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23,793</a:t>
          </a:r>
          <a:endParaRPr kumimoji="1" lang="ja-JP" altLang="en-US" sz="1000" b="1">
            <a:latin typeface="ＭＳ Ｐゴシック"/>
          </a:endParaRPr>
        </a:p>
      </xdr:txBody>
    </xdr:sp>
    <xdr:clientData/>
  </xdr:oneCellAnchor>
  <xdr:twoCellAnchor>
    <xdr:from>
      <xdr:col>23</xdr:col>
      <xdr:colOff>428625</xdr:colOff>
      <xdr:row>59</xdr:row>
      <xdr:rowOff>62845</xdr:rowOff>
    </xdr:from>
    <xdr:to>
      <xdr:col>23</xdr:col>
      <xdr:colOff>606425</xdr:colOff>
      <xdr:row>59</xdr:row>
      <xdr:rowOff>62845</xdr:rowOff>
    </xdr:to>
    <xdr:cxnSp macro="">
      <xdr:nvCxnSpPr>
        <xdr:cNvPr id="570" name="直線コネクタ 569"/>
        <xdr:cNvCxnSpPr/>
      </xdr:nvCxnSpPr>
      <xdr:spPr>
        <a:xfrm>
          <a:off x="16230600" y="10178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133697</xdr:rowOff>
    </xdr:from>
    <xdr:ext cx="599010" cy="259045"/>
    <xdr:sp macro="" textlink="">
      <xdr:nvSpPr>
        <xdr:cNvPr id="571" name="教育費最大値テキスト"/>
        <xdr:cNvSpPr txBox="1"/>
      </xdr:nvSpPr>
      <xdr:spPr>
        <a:xfrm>
          <a:off x="16370300" y="8363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128,145</a:t>
          </a:r>
          <a:endParaRPr kumimoji="1" lang="ja-JP" altLang="en-US" sz="1000" b="1">
            <a:latin typeface="ＭＳ Ｐゴシック"/>
          </a:endParaRPr>
        </a:p>
      </xdr:txBody>
    </xdr:sp>
    <xdr:clientData/>
  </xdr:oneCellAnchor>
  <xdr:twoCellAnchor>
    <xdr:from>
      <xdr:col>23</xdr:col>
      <xdr:colOff>428625</xdr:colOff>
      <xdr:row>50</xdr:row>
      <xdr:rowOff>15570</xdr:rowOff>
    </xdr:from>
    <xdr:to>
      <xdr:col>23</xdr:col>
      <xdr:colOff>606425</xdr:colOff>
      <xdr:row>50</xdr:row>
      <xdr:rowOff>15570</xdr:rowOff>
    </xdr:to>
    <xdr:cxnSp macro="">
      <xdr:nvCxnSpPr>
        <xdr:cNvPr id="572" name="直線コネクタ 571"/>
        <xdr:cNvCxnSpPr/>
      </xdr:nvCxnSpPr>
      <xdr:spPr>
        <a:xfrm>
          <a:off x="16230600" y="8588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80462</xdr:rowOff>
    </xdr:from>
    <xdr:to>
      <xdr:col>23</xdr:col>
      <xdr:colOff>517525</xdr:colOff>
      <xdr:row>57</xdr:row>
      <xdr:rowOff>99756</xdr:rowOff>
    </xdr:to>
    <xdr:cxnSp macro="">
      <xdr:nvCxnSpPr>
        <xdr:cNvPr id="573" name="直線コネクタ 572"/>
        <xdr:cNvCxnSpPr/>
      </xdr:nvCxnSpPr>
      <xdr:spPr>
        <a:xfrm flipV="1">
          <a:off x="15481300" y="9853112"/>
          <a:ext cx="838200" cy="19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47754</xdr:rowOff>
    </xdr:from>
    <xdr:ext cx="534377" cy="259045"/>
    <xdr:sp macro="" textlink="">
      <xdr:nvSpPr>
        <xdr:cNvPr id="574" name="教育費平均値テキスト"/>
        <xdr:cNvSpPr txBox="1"/>
      </xdr:nvSpPr>
      <xdr:spPr>
        <a:xfrm>
          <a:off x="16370300" y="96489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45,451</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24877</xdr:rowOff>
    </xdr:from>
    <xdr:to>
      <xdr:col>23</xdr:col>
      <xdr:colOff>568325</xdr:colOff>
      <xdr:row>57</xdr:row>
      <xdr:rowOff>126477</xdr:rowOff>
    </xdr:to>
    <xdr:sp macro="" textlink="">
      <xdr:nvSpPr>
        <xdr:cNvPr id="575" name="フローチャート : 判断 574"/>
        <xdr:cNvSpPr/>
      </xdr:nvSpPr>
      <xdr:spPr>
        <a:xfrm>
          <a:off x="16268700" y="9797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93462</xdr:rowOff>
    </xdr:from>
    <xdr:to>
      <xdr:col>22</xdr:col>
      <xdr:colOff>365125</xdr:colOff>
      <xdr:row>57</xdr:row>
      <xdr:rowOff>99756</xdr:rowOff>
    </xdr:to>
    <xdr:cxnSp macro="">
      <xdr:nvCxnSpPr>
        <xdr:cNvPr id="576" name="直線コネクタ 575"/>
        <xdr:cNvCxnSpPr/>
      </xdr:nvCxnSpPr>
      <xdr:spPr>
        <a:xfrm>
          <a:off x="14592300" y="9866112"/>
          <a:ext cx="889000" cy="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523</xdr:rowOff>
    </xdr:from>
    <xdr:to>
      <xdr:col>22</xdr:col>
      <xdr:colOff>415925</xdr:colOff>
      <xdr:row>57</xdr:row>
      <xdr:rowOff>102123</xdr:rowOff>
    </xdr:to>
    <xdr:sp macro="" textlink="">
      <xdr:nvSpPr>
        <xdr:cNvPr id="577" name="フローチャート : 判断 576"/>
        <xdr:cNvSpPr/>
      </xdr:nvSpPr>
      <xdr:spPr>
        <a:xfrm>
          <a:off x="15430500" y="9773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118650</xdr:rowOff>
    </xdr:from>
    <xdr:ext cx="534377" cy="259045"/>
    <xdr:sp macro="" textlink="">
      <xdr:nvSpPr>
        <xdr:cNvPr id="578" name="テキスト ボックス 577"/>
        <xdr:cNvSpPr txBox="1"/>
      </xdr:nvSpPr>
      <xdr:spPr>
        <a:xfrm>
          <a:off x="15214111" y="9548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47,049</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93462</xdr:rowOff>
    </xdr:from>
    <xdr:to>
      <xdr:col>21</xdr:col>
      <xdr:colOff>161925</xdr:colOff>
      <xdr:row>58</xdr:row>
      <xdr:rowOff>14900</xdr:rowOff>
    </xdr:to>
    <xdr:cxnSp macro="">
      <xdr:nvCxnSpPr>
        <xdr:cNvPr id="579" name="直線コネクタ 578"/>
        <xdr:cNvCxnSpPr/>
      </xdr:nvCxnSpPr>
      <xdr:spPr>
        <a:xfrm flipV="1">
          <a:off x="13703300" y="9866112"/>
          <a:ext cx="889000" cy="92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9302</xdr:rowOff>
    </xdr:from>
    <xdr:to>
      <xdr:col>21</xdr:col>
      <xdr:colOff>212725</xdr:colOff>
      <xdr:row>57</xdr:row>
      <xdr:rowOff>110902</xdr:rowOff>
    </xdr:to>
    <xdr:sp macro="" textlink="">
      <xdr:nvSpPr>
        <xdr:cNvPr id="580" name="フローチャート : 判断 579"/>
        <xdr:cNvSpPr/>
      </xdr:nvSpPr>
      <xdr:spPr>
        <a:xfrm>
          <a:off x="14541500" y="978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127429</xdr:rowOff>
    </xdr:from>
    <xdr:ext cx="534377" cy="259045"/>
    <xdr:sp macro="" textlink="">
      <xdr:nvSpPr>
        <xdr:cNvPr id="581" name="テキスト ボックス 580"/>
        <xdr:cNvSpPr txBox="1"/>
      </xdr:nvSpPr>
      <xdr:spPr>
        <a:xfrm>
          <a:off x="14325111" y="9557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14900</xdr:rowOff>
    </xdr:from>
    <xdr:to>
      <xdr:col>19</xdr:col>
      <xdr:colOff>644525</xdr:colOff>
      <xdr:row>58</xdr:row>
      <xdr:rowOff>19548</xdr:rowOff>
    </xdr:to>
    <xdr:cxnSp macro="">
      <xdr:nvCxnSpPr>
        <xdr:cNvPr id="582" name="直線コネクタ 581"/>
        <xdr:cNvCxnSpPr/>
      </xdr:nvCxnSpPr>
      <xdr:spPr>
        <a:xfrm flipV="1">
          <a:off x="12814300" y="9959000"/>
          <a:ext cx="889000" cy="4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15961</xdr:rowOff>
    </xdr:from>
    <xdr:to>
      <xdr:col>20</xdr:col>
      <xdr:colOff>9525</xdr:colOff>
      <xdr:row>57</xdr:row>
      <xdr:rowOff>117561</xdr:rowOff>
    </xdr:to>
    <xdr:sp macro="" textlink="">
      <xdr:nvSpPr>
        <xdr:cNvPr id="583" name="フローチャート : 判断 582"/>
        <xdr:cNvSpPr/>
      </xdr:nvSpPr>
      <xdr:spPr>
        <a:xfrm>
          <a:off x="13652500" y="978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134088</xdr:rowOff>
    </xdr:from>
    <xdr:ext cx="534377" cy="259045"/>
    <xdr:sp macro="" textlink="">
      <xdr:nvSpPr>
        <xdr:cNvPr id="584" name="テキスト ボックス 583"/>
        <xdr:cNvSpPr txBox="1"/>
      </xdr:nvSpPr>
      <xdr:spPr>
        <a:xfrm>
          <a:off x="13436111" y="9563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35575</xdr:rowOff>
    </xdr:from>
    <xdr:to>
      <xdr:col>18</xdr:col>
      <xdr:colOff>492125</xdr:colOff>
      <xdr:row>57</xdr:row>
      <xdr:rowOff>137175</xdr:rowOff>
    </xdr:to>
    <xdr:sp macro="" textlink="">
      <xdr:nvSpPr>
        <xdr:cNvPr id="585" name="フローチャート : 判断 584"/>
        <xdr:cNvSpPr/>
      </xdr:nvSpPr>
      <xdr:spPr>
        <a:xfrm>
          <a:off x="12763500" y="980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153702</xdr:rowOff>
    </xdr:from>
    <xdr:ext cx="534377" cy="259045"/>
    <xdr:sp macro="" textlink="">
      <xdr:nvSpPr>
        <xdr:cNvPr id="586" name="テキスト ボックス 585"/>
        <xdr:cNvSpPr txBox="1"/>
      </xdr:nvSpPr>
      <xdr:spPr>
        <a:xfrm>
          <a:off x="12547111" y="9583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29662</xdr:rowOff>
    </xdr:from>
    <xdr:to>
      <xdr:col>23</xdr:col>
      <xdr:colOff>568325</xdr:colOff>
      <xdr:row>57</xdr:row>
      <xdr:rowOff>131262</xdr:rowOff>
    </xdr:to>
    <xdr:sp macro="" textlink="">
      <xdr:nvSpPr>
        <xdr:cNvPr id="592" name="円/楕円 591"/>
        <xdr:cNvSpPr/>
      </xdr:nvSpPr>
      <xdr:spPr>
        <a:xfrm>
          <a:off x="16268700" y="9802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8089</xdr:rowOff>
    </xdr:from>
    <xdr:ext cx="534377" cy="259045"/>
    <xdr:sp macro="" textlink="">
      <xdr:nvSpPr>
        <xdr:cNvPr id="593" name="教育費該当値テキスト"/>
        <xdr:cNvSpPr txBox="1"/>
      </xdr:nvSpPr>
      <xdr:spPr>
        <a:xfrm>
          <a:off x="16370300" y="9780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45,137</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48956</xdr:rowOff>
    </xdr:from>
    <xdr:to>
      <xdr:col>22</xdr:col>
      <xdr:colOff>415925</xdr:colOff>
      <xdr:row>57</xdr:row>
      <xdr:rowOff>150556</xdr:rowOff>
    </xdr:to>
    <xdr:sp macro="" textlink="">
      <xdr:nvSpPr>
        <xdr:cNvPr id="594" name="円/楕円 593"/>
        <xdr:cNvSpPr/>
      </xdr:nvSpPr>
      <xdr:spPr>
        <a:xfrm>
          <a:off x="15430500" y="9821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141683</xdr:rowOff>
    </xdr:from>
    <xdr:ext cx="534377" cy="259045"/>
    <xdr:sp macro="" textlink="">
      <xdr:nvSpPr>
        <xdr:cNvPr id="595" name="テキスト ボックス 594"/>
        <xdr:cNvSpPr txBox="1"/>
      </xdr:nvSpPr>
      <xdr:spPr>
        <a:xfrm>
          <a:off x="15214111" y="9914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43,871</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42662</xdr:rowOff>
    </xdr:from>
    <xdr:to>
      <xdr:col>21</xdr:col>
      <xdr:colOff>212725</xdr:colOff>
      <xdr:row>57</xdr:row>
      <xdr:rowOff>144262</xdr:rowOff>
    </xdr:to>
    <xdr:sp macro="" textlink="">
      <xdr:nvSpPr>
        <xdr:cNvPr id="596" name="円/楕円 595"/>
        <xdr:cNvSpPr/>
      </xdr:nvSpPr>
      <xdr:spPr>
        <a:xfrm>
          <a:off x="14541500" y="9815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135389</xdr:rowOff>
    </xdr:from>
    <xdr:ext cx="534377" cy="259045"/>
    <xdr:sp macro="" textlink="">
      <xdr:nvSpPr>
        <xdr:cNvPr id="597" name="テキスト ボックス 596"/>
        <xdr:cNvSpPr txBox="1"/>
      </xdr:nvSpPr>
      <xdr:spPr>
        <a:xfrm>
          <a:off x="14325111" y="9908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44,284</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135550</xdr:rowOff>
    </xdr:from>
    <xdr:to>
      <xdr:col>20</xdr:col>
      <xdr:colOff>9525</xdr:colOff>
      <xdr:row>58</xdr:row>
      <xdr:rowOff>65700</xdr:rowOff>
    </xdr:to>
    <xdr:sp macro="" textlink="">
      <xdr:nvSpPr>
        <xdr:cNvPr id="598" name="円/楕円 597"/>
        <xdr:cNvSpPr/>
      </xdr:nvSpPr>
      <xdr:spPr>
        <a:xfrm>
          <a:off x="13652500" y="99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56827</xdr:rowOff>
    </xdr:from>
    <xdr:ext cx="534377" cy="259045"/>
    <xdr:sp macro="" textlink="">
      <xdr:nvSpPr>
        <xdr:cNvPr id="599" name="テキスト ボックス 598"/>
        <xdr:cNvSpPr txBox="1"/>
      </xdr:nvSpPr>
      <xdr:spPr>
        <a:xfrm>
          <a:off x="13436111" y="10000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38,189</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140198</xdr:rowOff>
    </xdr:from>
    <xdr:to>
      <xdr:col>18</xdr:col>
      <xdr:colOff>492125</xdr:colOff>
      <xdr:row>58</xdr:row>
      <xdr:rowOff>70348</xdr:rowOff>
    </xdr:to>
    <xdr:sp macro="" textlink="">
      <xdr:nvSpPr>
        <xdr:cNvPr id="600" name="円/楕円 599"/>
        <xdr:cNvSpPr/>
      </xdr:nvSpPr>
      <xdr:spPr>
        <a:xfrm>
          <a:off x="12763500" y="9912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61475</xdr:rowOff>
    </xdr:from>
    <xdr:ext cx="534377" cy="259045"/>
    <xdr:sp macro="" textlink="">
      <xdr:nvSpPr>
        <xdr:cNvPr id="601" name="テキスト ボックス 600"/>
        <xdr:cNvSpPr txBox="1"/>
      </xdr:nvSpPr>
      <xdr:spPr>
        <a:xfrm>
          <a:off x="12547111" y="10005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37,884</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29/93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2" name="直線コネクタ 61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3" name="テキスト ボックス 61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4" name="直線コネクタ 61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5" name="テキスト ボックス 61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17" name="テキスト ボックス 61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8" name="直線コネクタ 61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19" name="テキスト ボックス 61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0" name="直線コネクタ 61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21" name="テキスト ボックス 62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3" name="テキスト ボックス 62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51092</xdr:rowOff>
    </xdr:from>
    <xdr:to>
      <xdr:col>23</xdr:col>
      <xdr:colOff>516889</xdr:colOff>
      <xdr:row>79</xdr:row>
      <xdr:rowOff>44450</xdr:rowOff>
    </xdr:to>
    <xdr:cxnSp macro="">
      <xdr:nvCxnSpPr>
        <xdr:cNvPr id="625" name="直線コネクタ 624"/>
        <xdr:cNvCxnSpPr/>
      </xdr:nvCxnSpPr>
      <xdr:spPr>
        <a:xfrm flipV="1">
          <a:off x="16317595" y="12052592"/>
          <a:ext cx="1269" cy="1536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69702</xdr:rowOff>
    </xdr:from>
    <xdr:ext cx="249299" cy="259045"/>
    <xdr:sp macro="" textlink="">
      <xdr:nvSpPr>
        <xdr:cNvPr id="626" name="災害復旧費最小値テキスト"/>
        <xdr:cNvSpPr txBox="1"/>
      </xdr:nvSpPr>
      <xdr:spPr>
        <a:xfrm>
          <a:off x="16370300" y="136142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7" name="直線コネクタ 62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169219</xdr:rowOff>
    </xdr:from>
    <xdr:ext cx="599010" cy="259045"/>
    <xdr:sp macro="" textlink="">
      <xdr:nvSpPr>
        <xdr:cNvPr id="628" name="災害復旧費最大値テキスト"/>
        <xdr:cNvSpPr txBox="1"/>
      </xdr:nvSpPr>
      <xdr:spPr>
        <a:xfrm>
          <a:off x="16370300" y="11827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120,977</a:t>
          </a:r>
          <a:endParaRPr kumimoji="1" lang="ja-JP" altLang="en-US" sz="1000" b="1">
            <a:latin typeface="ＭＳ Ｐゴシック"/>
          </a:endParaRPr>
        </a:p>
      </xdr:txBody>
    </xdr:sp>
    <xdr:clientData/>
  </xdr:oneCellAnchor>
  <xdr:twoCellAnchor>
    <xdr:from>
      <xdr:col>23</xdr:col>
      <xdr:colOff>428625</xdr:colOff>
      <xdr:row>70</xdr:row>
      <xdr:rowOff>51092</xdr:rowOff>
    </xdr:from>
    <xdr:to>
      <xdr:col>23</xdr:col>
      <xdr:colOff>606425</xdr:colOff>
      <xdr:row>70</xdr:row>
      <xdr:rowOff>51092</xdr:rowOff>
    </xdr:to>
    <xdr:cxnSp macro="">
      <xdr:nvCxnSpPr>
        <xdr:cNvPr id="629" name="直線コネクタ 628"/>
        <xdr:cNvCxnSpPr/>
      </xdr:nvCxnSpPr>
      <xdr:spPr>
        <a:xfrm>
          <a:off x="16230600" y="12052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116396</xdr:rowOff>
    </xdr:from>
    <xdr:to>
      <xdr:col>23</xdr:col>
      <xdr:colOff>517525</xdr:colOff>
      <xdr:row>79</xdr:row>
      <xdr:rowOff>37491</xdr:rowOff>
    </xdr:to>
    <xdr:cxnSp macro="">
      <xdr:nvCxnSpPr>
        <xdr:cNvPr id="630" name="直線コネクタ 629"/>
        <xdr:cNvCxnSpPr/>
      </xdr:nvCxnSpPr>
      <xdr:spPr>
        <a:xfrm>
          <a:off x="15481300" y="13489496"/>
          <a:ext cx="838200" cy="92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158602</xdr:rowOff>
    </xdr:from>
    <xdr:ext cx="469744" cy="259045"/>
    <xdr:sp macro="" textlink="">
      <xdr:nvSpPr>
        <xdr:cNvPr id="631" name="災害復旧費平均値テキスト"/>
        <xdr:cNvSpPr txBox="1"/>
      </xdr:nvSpPr>
      <xdr:spPr>
        <a:xfrm>
          <a:off x="16370300" y="133602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2,313</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135725</xdr:rowOff>
    </xdr:from>
    <xdr:to>
      <xdr:col>23</xdr:col>
      <xdr:colOff>568325</xdr:colOff>
      <xdr:row>79</xdr:row>
      <xdr:rowOff>65875</xdr:rowOff>
    </xdr:to>
    <xdr:sp macro="" textlink="">
      <xdr:nvSpPr>
        <xdr:cNvPr id="632" name="フローチャート : 判断 631"/>
        <xdr:cNvSpPr/>
      </xdr:nvSpPr>
      <xdr:spPr>
        <a:xfrm>
          <a:off x="162687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41111</xdr:rowOff>
    </xdr:from>
    <xdr:to>
      <xdr:col>22</xdr:col>
      <xdr:colOff>365125</xdr:colOff>
      <xdr:row>78</xdr:row>
      <xdr:rowOff>116396</xdr:rowOff>
    </xdr:to>
    <xdr:cxnSp macro="">
      <xdr:nvCxnSpPr>
        <xdr:cNvPr id="633" name="直線コネクタ 632"/>
        <xdr:cNvCxnSpPr/>
      </xdr:nvCxnSpPr>
      <xdr:spPr>
        <a:xfrm>
          <a:off x="14592300" y="13242761"/>
          <a:ext cx="889000" cy="246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146774</xdr:rowOff>
    </xdr:from>
    <xdr:to>
      <xdr:col>22</xdr:col>
      <xdr:colOff>415925</xdr:colOff>
      <xdr:row>79</xdr:row>
      <xdr:rowOff>76924</xdr:rowOff>
    </xdr:to>
    <xdr:sp macro="" textlink="">
      <xdr:nvSpPr>
        <xdr:cNvPr id="634" name="フローチャート : 判断 633"/>
        <xdr:cNvSpPr/>
      </xdr:nvSpPr>
      <xdr:spPr>
        <a:xfrm>
          <a:off x="15430500" y="1351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68051</xdr:rowOff>
    </xdr:from>
    <xdr:ext cx="469744" cy="259045"/>
    <xdr:sp macro="" textlink="">
      <xdr:nvSpPr>
        <xdr:cNvPr id="635" name="テキスト ボックス 634"/>
        <xdr:cNvSpPr txBox="1"/>
      </xdr:nvSpPr>
      <xdr:spPr>
        <a:xfrm>
          <a:off x="15246427" y="13612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41111</xdr:rowOff>
    </xdr:from>
    <xdr:to>
      <xdr:col>21</xdr:col>
      <xdr:colOff>161925</xdr:colOff>
      <xdr:row>78</xdr:row>
      <xdr:rowOff>96977</xdr:rowOff>
    </xdr:to>
    <xdr:cxnSp macro="">
      <xdr:nvCxnSpPr>
        <xdr:cNvPr id="636" name="直線コネクタ 635"/>
        <xdr:cNvCxnSpPr/>
      </xdr:nvCxnSpPr>
      <xdr:spPr>
        <a:xfrm flipV="1">
          <a:off x="13703300" y="13242761"/>
          <a:ext cx="889000" cy="227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115633</xdr:rowOff>
    </xdr:from>
    <xdr:to>
      <xdr:col>21</xdr:col>
      <xdr:colOff>212725</xdr:colOff>
      <xdr:row>79</xdr:row>
      <xdr:rowOff>45783</xdr:rowOff>
    </xdr:to>
    <xdr:sp macro="" textlink="">
      <xdr:nvSpPr>
        <xdr:cNvPr id="637" name="フローチャート : 判断 636"/>
        <xdr:cNvSpPr/>
      </xdr:nvSpPr>
      <xdr:spPr>
        <a:xfrm>
          <a:off x="14541500" y="1348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36910</xdr:rowOff>
    </xdr:from>
    <xdr:ext cx="469744" cy="259045"/>
    <xdr:sp macro="" textlink="">
      <xdr:nvSpPr>
        <xdr:cNvPr id="638" name="テキスト ボックス 637"/>
        <xdr:cNvSpPr txBox="1"/>
      </xdr:nvSpPr>
      <xdr:spPr>
        <a:xfrm>
          <a:off x="14357427" y="13581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96977</xdr:rowOff>
    </xdr:from>
    <xdr:to>
      <xdr:col>19</xdr:col>
      <xdr:colOff>644525</xdr:colOff>
      <xdr:row>79</xdr:row>
      <xdr:rowOff>35737</xdr:rowOff>
    </xdr:to>
    <xdr:cxnSp macro="">
      <xdr:nvCxnSpPr>
        <xdr:cNvPr id="639" name="直線コネクタ 638"/>
        <xdr:cNvCxnSpPr/>
      </xdr:nvCxnSpPr>
      <xdr:spPr>
        <a:xfrm flipV="1">
          <a:off x="12814300" y="13470077"/>
          <a:ext cx="889000" cy="110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111989</xdr:rowOff>
    </xdr:from>
    <xdr:to>
      <xdr:col>20</xdr:col>
      <xdr:colOff>9525</xdr:colOff>
      <xdr:row>79</xdr:row>
      <xdr:rowOff>42139</xdr:rowOff>
    </xdr:to>
    <xdr:sp macro="" textlink="">
      <xdr:nvSpPr>
        <xdr:cNvPr id="640" name="フローチャート : 判断 639"/>
        <xdr:cNvSpPr/>
      </xdr:nvSpPr>
      <xdr:spPr>
        <a:xfrm>
          <a:off x="13652500" y="13485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33266</xdr:rowOff>
    </xdr:from>
    <xdr:ext cx="469744" cy="259045"/>
    <xdr:sp macro="" textlink="">
      <xdr:nvSpPr>
        <xdr:cNvPr id="641" name="テキスト ボックス 640"/>
        <xdr:cNvSpPr txBox="1"/>
      </xdr:nvSpPr>
      <xdr:spPr>
        <a:xfrm>
          <a:off x="13468427" y="13577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103963</xdr:rowOff>
    </xdr:from>
    <xdr:to>
      <xdr:col>18</xdr:col>
      <xdr:colOff>492125</xdr:colOff>
      <xdr:row>79</xdr:row>
      <xdr:rowOff>34113</xdr:rowOff>
    </xdr:to>
    <xdr:sp macro="" textlink="">
      <xdr:nvSpPr>
        <xdr:cNvPr id="642" name="フローチャート : 判断 641"/>
        <xdr:cNvSpPr/>
      </xdr:nvSpPr>
      <xdr:spPr>
        <a:xfrm>
          <a:off x="12763500" y="13477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50640</xdr:rowOff>
    </xdr:from>
    <xdr:ext cx="469744" cy="259045"/>
    <xdr:sp macro="" textlink="">
      <xdr:nvSpPr>
        <xdr:cNvPr id="643" name="テキスト ボックス 642"/>
        <xdr:cNvSpPr txBox="1"/>
      </xdr:nvSpPr>
      <xdr:spPr>
        <a:xfrm>
          <a:off x="12579427" y="13252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158141</xdr:rowOff>
    </xdr:from>
    <xdr:to>
      <xdr:col>23</xdr:col>
      <xdr:colOff>568325</xdr:colOff>
      <xdr:row>79</xdr:row>
      <xdr:rowOff>88291</xdr:rowOff>
    </xdr:to>
    <xdr:sp macro="" textlink="">
      <xdr:nvSpPr>
        <xdr:cNvPr id="649" name="円/楕円 648"/>
        <xdr:cNvSpPr/>
      </xdr:nvSpPr>
      <xdr:spPr>
        <a:xfrm>
          <a:off x="16268700" y="13531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114152</xdr:rowOff>
    </xdr:from>
    <xdr:ext cx="378565" cy="259045"/>
    <xdr:sp macro="" textlink="">
      <xdr:nvSpPr>
        <xdr:cNvPr id="650" name="災害復旧費該当値テキスト"/>
        <xdr:cNvSpPr txBox="1"/>
      </xdr:nvSpPr>
      <xdr:spPr>
        <a:xfrm>
          <a:off x="16370300" y="134872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548</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65596</xdr:rowOff>
    </xdr:from>
    <xdr:to>
      <xdr:col>22</xdr:col>
      <xdr:colOff>415925</xdr:colOff>
      <xdr:row>78</xdr:row>
      <xdr:rowOff>167196</xdr:rowOff>
    </xdr:to>
    <xdr:sp macro="" textlink="">
      <xdr:nvSpPr>
        <xdr:cNvPr id="651" name="円/楕円 650"/>
        <xdr:cNvSpPr/>
      </xdr:nvSpPr>
      <xdr:spPr>
        <a:xfrm>
          <a:off x="15430500" y="1343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12273</xdr:rowOff>
    </xdr:from>
    <xdr:ext cx="469744" cy="259045"/>
    <xdr:sp macro="" textlink="">
      <xdr:nvSpPr>
        <xdr:cNvPr id="652" name="テキスト ボックス 651"/>
        <xdr:cNvSpPr txBox="1"/>
      </xdr:nvSpPr>
      <xdr:spPr>
        <a:xfrm>
          <a:off x="15246427" y="13213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7,835</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161761</xdr:rowOff>
    </xdr:from>
    <xdr:to>
      <xdr:col>21</xdr:col>
      <xdr:colOff>212725</xdr:colOff>
      <xdr:row>77</xdr:row>
      <xdr:rowOff>91911</xdr:rowOff>
    </xdr:to>
    <xdr:sp macro="" textlink="">
      <xdr:nvSpPr>
        <xdr:cNvPr id="653" name="円/楕円 652"/>
        <xdr:cNvSpPr/>
      </xdr:nvSpPr>
      <xdr:spPr>
        <a:xfrm>
          <a:off x="14541500" y="1319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108437</xdr:rowOff>
    </xdr:from>
    <xdr:ext cx="534377" cy="259045"/>
    <xdr:sp macro="" textlink="">
      <xdr:nvSpPr>
        <xdr:cNvPr id="654" name="テキスト ボックス 653"/>
        <xdr:cNvSpPr txBox="1"/>
      </xdr:nvSpPr>
      <xdr:spPr>
        <a:xfrm>
          <a:off x="14325111" y="12967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27,263</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46177</xdr:rowOff>
    </xdr:from>
    <xdr:to>
      <xdr:col>20</xdr:col>
      <xdr:colOff>9525</xdr:colOff>
      <xdr:row>78</xdr:row>
      <xdr:rowOff>147777</xdr:rowOff>
    </xdr:to>
    <xdr:sp macro="" textlink="">
      <xdr:nvSpPr>
        <xdr:cNvPr id="655" name="円/楕円 654"/>
        <xdr:cNvSpPr/>
      </xdr:nvSpPr>
      <xdr:spPr>
        <a:xfrm>
          <a:off x="13652500" y="13419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164304</xdr:rowOff>
    </xdr:from>
    <xdr:ext cx="469744" cy="259045"/>
    <xdr:sp macro="" textlink="">
      <xdr:nvSpPr>
        <xdr:cNvPr id="656" name="テキスト ボックス 655"/>
        <xdr:cNvSpPr txBox="1"/>
      </xdr:nvSpPr>
      <xdr:spPr>
        <a:xfrm>
          <a:off x="13468427" y="13194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9,364</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156387</xdr:rowOff>
    </xdr:from>
    <xdr:to>
      <xdr:col>18</xdr:col>
      <xdr:colOff>492125</xdr:colOff>
      <xdr:row>79</xdr:row>
      <xdr:rowOff>86537</xdr:rowOff>
    </xdr:to>
    <xdr:sp macro="" textlink="">
      <xdr:nvSpPr>
        <xdr:cNvPr id="657" name="円/楕円 656"/>
        <xdr:cNvSpPr/>
      </xdr:nvSpPr>
      <xdr:spPr>
        <a:xfrm>
          <a:off x="12763500" y="13529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77664</xdr:rowOff>
    </xdr:from>
    <xdr:ext cx="378565" cy="259045"/>
    <xdr:sp macro="" textlink="">
      <xdr:nvSpPr>
        <xdr:cNvPr id="658" name="テキスト ボックス 657"/>
        <xdr:cNvSpPr txBox="1"/>
      </xdr:nvSpPr>
      <xdr:spPr>
        <a:xfrm>
          <a:off x="12625017" y="136222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30/93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61,021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69" name="直線コネクタ 66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0" name="テキスト ボックス 669"/>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1" name="直線コネクタ 67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72" name="テキスト ボックス 67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73" name="直線コネクタ 67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74" name="テキスト ボックス 67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75" name="直線コネクタ 67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76" name="テキスト ボックス 67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77" name="直線コネクタ 67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78" name="テキスト ボックス 677"/>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79" name="直線コネクタ 67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0" name="テキスト ボックス 679"/>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164111</xdr:rowOff>
    </xdr:from>
    <xdr:to>
      <xdr:col>23</xdr:col>
      <xdr:colOff>516889</xdr:colOff>
      <xdr:row>98</xdr:row>
      <xdr:rowOff>94405</xdr:rowOff>
    </xdr:to>
    <xdr:cxnSp macro="">
      <xdr:nvCxnSpPr>
        <xdr:cNvPr id="684" name="直線コネクタ 683"/>
        <xdr:cNvCxnSpPr/>
      </xdr:nvCxnSpPr>
      <xdr:spPr>
        <a:xfrm flipV="1">
          <a:off x="16317595" y="15423161"/>
          <a:ext cx="1269" cy="1473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98232</xdr:rowOff>
    </xdr:from>
    <xdr:ext cx="534377" cy="259045"/>
    <xdr:sp macro="" textlink="">
      <xdr:nvSpPr>
        <xdr:cNvPr id="685" name="公債費最小値テキスト"/>
        <xdr:cNvSpPr txBox="1"/>
      </xdr:nvSpPr>
      <xdr:spPr>
        <a:xfrm>
          <a:off x="16370300" y="1690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10,774</a:t>
          </a:r>
          <a:endParaRPr kumimoji="1" lang="ja-JP" altLang="en-US" sz="1000" b="1">
            <a:latin typeface="ＭＳ Ｐゴシック"/>
          </a:endParaRPr>
        </a:p>
      </xdr:txBody>
    </xdr:sp>
    <xdr:clientData/>
  </xdr:oneCellAnchor>
  <xdr:twoCellAnchor>
    <xdr:from>
      <xdr:col>23</xdr:col>
      <xdr:colOff>428625</xdr:colOff>
      <xdr:row>98</xdr:row>
      <xdr:rowOff>94405</xdr:rowOff>
    </xdr:from>
    <xdr:to>
      <xdr:col>23</xdr:col>
      <xdr:colOff>606425</xdr:colOff>
      <xdr:row>98</xdr:row>
      <xdr:rowOff>94405</xdr:rowOff>
    </xdr:to>
    <xdr:cxnSp macro="">
      <xdr:nvCxnSpPr>
        <xdr:cNvPr id="686" name="直線コネクタ 685"/>
        <xdr:cNvCxnSpPr/>
      </xdr:nvCxnSpPr>
      <xdr:spPr>
        <a:xfrm>
          <a:off x="16230600" y="16896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110788</xdr:rowOff>
    </xdr:from>
    <xdr:ext cx="599010" cy="259045"/>
    <xdr:sp macro="" textlink="">
      <xdr:nvSpPr>
        <xdr:cNvPr id="687" name="公債費最大値テキスト"/>
        <xdr:cNvSpPr txBox="1"/>
      </xdr:nvSpPr>
      <xdr:spPr>
        <a:xfrm>
          <a:off x="16370300" y="15198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101,005</a:t>
          </a:r>
          <a:endParaRPr kumimoji="1" lang="ja-JP" altLang="en-US" sz="1000" b="1">
            <a:latin typeface="ＭＳ Ｐゴシック"/>
          </a:endParaRPr>
        </a:p>
      </xdr:txBody>
    </xdr:sp>
    <xdr:clientData/>
  </xdr:oneCellAnchor>
  <xdr:twoCellAnchor>
    <xdr:from>
      <xdr:col>23</xdr:col>
      <xdr:colOff>428625</xdr:colOff>
      <xdr:row>89</xdr:row>
      <xdr:rowOff>164111</xdr:rowOff>
    </xdr:from>
    <xdr:to>
      <xdr:col>23</xdr:col>
      <xdr:colOff>606425</xdr:colOff>
      <xdr:row>89</xdr:row>
      <xdr:rowOff>164111</xdr:rowOff>
    </xdr:to>
    <xdr:cxnSp macro="">
      <xdr:nvCxnSpPr>
        <xdr:cNvPr id="688" name="直線コネクタ 687"/>
        <xdr:cNvCxnSpPr/>
      </xdr:nvCxnSpPr>
      <xdr:spPr>
        <a:xfrm>
          <a:off x="16230600" y="15423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161009</xdr:rowOff>
    </xdr:from>
    <xdr:to>
      <xdr:col>23</xdr:col>
      <xdr:colOff>517525</xdr:colOff>
      <xdr:row>95</xdr:row>
      <xdr:rowOff>12942</xdr:rowOff>
    </xdr:to>
    <xdr:cxnSp macro="">
      <xdr:nvCxnSpPr>
        <xdr:cNvPr id="689" name="直線コネクタ 688"/>
        <xdr:cNvCxnSpPr/>
      </xdr:nvCxnSpPr>
      <xdr:spPr>
        <a:xfrm>
          <a:off x="15481300" y="16277309"/>
          <a:ext cx="838200" cy="23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46476</xdr:rowOff>
    </xdr:from>
    <xdr:ext cx="534377" cy="259045"/>
    <xdr:sp macro="" textlink="">
      <xdr:nvSpPr>
        <xdr:cNvPr id="690" name="公債費平均値テキスト"/>
        <xdr:cNvSpPr txBox="1"/>
      </xdr:nvSpPr>
      <xdr:spPr>
        <a:xfrm>
          <a:off x="16370300" y="163342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40,777</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68049</xdr:rowOff>
    </xdr:from>
    <xdr:to>
      <xdr:col>23</xdr:col>
      <xdr:colOff>568325</xdr:colOff>
      <xdr:row>95</xdr:row>
      <xdr:rowOff>169649</xdr:rowOff>
    </xdr:to>
    <xdr:sp macro="" textlink="">
      <xdr:nvSpPr>
        <xdr:cNvPr id="691" name="フローチャート : 判断 690"/>
        <xdr:cNvSpPr/>
      </xdr:nvSpPr>
      <xdr:spPr>
        <a:xfrm>
          <a:off x="16268700" y="1635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116759</xdr:rowOff>
    </xdr:from>
    <xdr:to>
      <xdr:col>22</xdr:col>
      <xdr:colOff>365125</xdr:colOff>
      <xdr:row>94</xdr:row>
      <xdr:rowOff>161009</xdr:rowOff>
    </xdr:to>
    <xdr:cxnSp macro="">
      <xdr:nvCxnSpPr>
        <xdr:cNvPr id="692" name="直線コネクタ 691"/>
        <xdr:cNvCxnSpPr/>
      </xdr:nvCxnSpPr>
      <xdr:spPr>
        <a:xfrm>
          <a:off x="14592300" y="16233059"/>
          <a:ext cx="889000" cy="44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62202</xdr:rowOff>
    </xdr:from>
    <xdr:to>
      <xdr:col>22</xdr:col>
      <xdr:colOff>415925</xdr:colOff>
      <xdr:row>95</xdr:row>
      <xdr:rowOff>163802</xdr:rowOff>
    </xdr:to>
    <xdr:sp macro="" textlink="">
      <xdr:nvSpPr>
        <xdr:cNvPr id="693" name="フローチャート : 判断 692"/>
        <xdr:cNvSpPr/>
      </xdr:nvSpPr>
      <xdr:spPr>
        <a:xfrm>
          <a:off x="15430500" y="1634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154929</xdr:rowOff>
    </xdr:from>
    <xdr:ext cx="534377" cy="259045"/>
    <xdr:sp macro="" textlink="">
      <xdr:nvSpPr>
        <xdr:cNvPr id="694" name="テキスト ボックス 693"/>
        <xdr:cNvSpPr txBox="1"/>
      </xdr:nvSpPr>
      <xdr:spPr>
        <a:xfrm>
          <a:off x="15214111" y="16442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41,135</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75724</xdr:rowOff>
    </xdr:from>
    <xdr:to>
      <xdr:col>21</xdr:col>
      <xdr:colOff>161925</xdr:colOff>
      <xdr:row>94</xdr:row>
      <xdr:rowOff>116759</xdr:rowOff>
    </xdr:to>
    <xdr:cxnSp macro="">
      <xdr:nvCxnSpPr>
        <xdr:cNvPr id="695" name="直線コネクタ 694"/>
        <xdr:cNvCxnSpPr/>
      </xdr:nvCxnSpPr>
      <xdr:spPr>
        <a:xfrm>
          <a:off x="13703300" y="16192024"/>
          <a:ext cx="889000" cy="4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170363</xdr:rowOff>
    </xdr:from>
    <xdr:to>
      <xdr:col>21</xdr:col>
      <xdr:colOff>212725</xdr:colOff>
      <xdr:row>95</xdr:row>
      <xdr:rowOff>100513</xdr:rowOff>
    </xdr:to>
    <xdr:sp macro="" textlink="">
      <xdr:nvSpPr>
        <xdr:cNvPr id="696" name="フローチャート : 判断 695"/>
        <xdr:cNvSpPr/>
      </xdr:nvSpPr>
      <xdr:spPr>
        <a:xfrm>
          <a:off x="14541500" y="16286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91640</xdr:rowOff>
    </xdr:from>
    <xdr:ext cx="534377" cy="259045"/>
    <xdr:sp macro="" textlink="">
      <xdr:nvSpPr>
        <xdr:cNvPr id="697" name="テキスト ボックス 696"/>
        <xdr:cNvSpPr txBox="1"/>
      </xdr:nvSpPr>
      <xdr:spPr>
        <a:xfrm>
          <a:off x="14325111" y="16379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75724</xdr:rowOff>
    </xdr:from>
    <xdr:to>
      <xdr:col>19</xdr:col>
      <xdr:colOff>644525</xdr:colOff>
      <xdr:row>94</xdr:row>
      <xdr:rowOff>135176</xdr:rowOff>
    </xdr:to>
    <xdr:cxnSp macro="">
      <xdr:nvCxnSpPr>
        <xdr:cNvPr id="698" name="直線コネクタ 697"/>
        <xdr:cNvCxnSpPr/>
      </xdr:nvCxnSpPr>
      <xdr:spPr>
        <a:xfrm flipV="1">
          <a:off x="12814300" y="16192024"/>
          <a:ext cx="889000" cy="59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1722</xdr:rowOff>
    </xdr:from>
    <xdr:to>
      <xdr:col>20</xdr:col>
      <xdr:colOff>9525</xdr:colOff>
      <xdr:row>95</xdr:row>
      <xdr:rowOff>103322</xdr:rowOff>
    </xdr:to>
    <xdr:sp macro="" textlink="">
      <xdr:nvSpPr>
        <xdr:cNvPr id="699" name="フローチャート : 判断 698"/>
        <xdr:cNvSpPr/>
      </xdr:nvSpPr>
      <xdr:spPr>
        <a:xfrm>
          <a:off x="13652500" y="16289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94449</xdr:rowOff>
    </xdr:from>
    <xdr:ext cx="534377" cy="259045"/>
    <xdr:sp macro="" textlink="">
      <xdr:nvSpPr>
        <xdr:cNvPr id="700" name="テキスト ボックス 699"/>
        <xdr:cNvSpPr txBox="1"/>
      </xdr:nvSpPr>
      <xdr:spPr>
        <a:xfrm>
          <a:off x="13436111" y="16382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170983</xdr:rowOff>
    </xdr:from>
    <xdr:to>
      <xdr:col>18</xdr:col>
      <xdr:colOff>492125</xdr:colOff>
      <xdr:row>95</xdr:row>
      <xdr:rowOff>101133</xdr:rowOff>
    </xdr:to>
    <xdr:sp macro="" textlink="">
      <xdr:nvSpPr>
        <xdr:cNvPr id="701" name="フローチャート : 判断 700"/>
        <xdr:cNvSpPr/>
      </xdr:nvSpPr>
      <xdr:spPr>
        <a:xfrm>
          <a:off x="12763500" y="1628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92260</xdr:rowOff>
    </xdr:from>
    <xdr:ext cx="534377" cy="259045"/>
    <xdr:sp macro="" textlink="">
      <xdr:nvSpPr>
        <xdr:cNvPr id="702" name="テキスト ボックス 701"/>
        <xdr:cNvSpPr txBox="1"/>
      </xdr:nvSpPr>
      <xdr:spPr>
        <a:xfrm>
          <a:off x="12547111" y="16380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94</xdr:row>
      <xdr:rowOff>133592</xdr:rowOff>
    </xdr:from>
    <xdr:to>
      <xdr:col>23</xdr:col>
      <xdr:colOff>568325</xdr:colOff>
      <xdr:row>95</xdr:row>
      <xdr:rowOff>63742</xdr:rowOff>
    </xdr:to>
    <xdr:sp macro="" textlink="">
      <xdr:nvSpPr>
        <xdr:cNvPr id="708" name="円/楕円 707"/>
        <xdr:cNvSpPr/>
      </xdr:nvSpPr>
      <xdr:spPr>
        <a:xfrm>
          <a:off x="16268700" y="1624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93</xdr:row>
      <xdr:rowOff>156469</xdr:rowOff>
    </xdr:from>
    <xdr:ext cx="534377" cy="259045"/>
    <xdr:sp macro="" textlink="">
      <xdr:nvSpPr>
        <xdr:cNvPr id="709" name="公債費該当値テキスト"/>
        <xdr:cNvSpPr txBox="1"/>
      </xdr:nvSpPr>
      <xdr:spPr>
        <a:xfrm>
          <a:off x="16370300" y="16101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47,263</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110209</xdr:rowOff>
    </xdr:from>
    <xdr:to>
      <xdr:col>22</xdr:col>
      <xdr:colOff>415925</xdr:colOff>
      <xdr:row>95</xdr:row>
      <xdr:rowOff>40359</xdr:rowOff>
    </xdr:to>
    <xdr:sp macro="" textlink="">
      <xdr:nvSpPr>
        <xdr:cNvPr id="710" name="円/楕円 709"/>
        <xdr:cNvSpPr/>
      </xdr:nvSpPr>
      <xdr:spPr>
        <a:xfrm>
          <a:off x="15430500" y="16226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56886</xdr:rowOff>
    </xdr:from>
    <xdr:ext cx="534377" cy="259045"/>
    <xdr:sp macro="" textlink="">
      <xdr:nvSpPr>
        <xdr:cNvPr id="711" name="テキスト ボックス 710"/>
        <xdr:cNvSpPr txBox="1"/>
      </xdr:nvSpPr>
      <xdr:spPr>
        <a:xfrm>
          <a:off x="15214111" y="16001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48,695</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65959</xdr:rowOff>
    </xdr:from>
    <xdr:to>
      <xdr:col>21</xdr:col>
      <xdr:colOff>212725</xdr:colOff>
      <xdr:row>94</xdr:row>
      <xdr:rowOff>167559</xdr:rowOff>
    </xdr:to>
    <xdr:sp macro="" textlink="">
      <xdr:nvSpPr>
        <xdr:cNvPr id="712" name="円/楕円 711"/>
        <xdr:cNvSpPr/>
      </xdr:nvSpPr>
      <xdr:spPr>
        <a:xfrm>
          <a:off x="14541500" y="16182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12636</xdr:rowOff>
    </xdr:from>
    <xdr:ext cx="534377" cy="259045"/>
    <xdr:sp macro="" textlink="">
      <xdr:nvSpPr>
        <xdr:cNvPr id="713" name="テキスト ボックス 712"/>
        <xdr:cNvSpPr txBox="1"/>
      </xdr:nvSpPr>
      <xdr:spPr>
        <a:xfrm>
          <a:off x="14325111" y="15957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51,405</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24924</xdr:rowOff>
    </xdr:from>
    <xdr:to>
      <xdr:col>20</xdr:col>
      <xdr:colOff>9525</xdr:colOff>
      <xdr:row>94</xdr:row>
      <xdr:rowOff>126524</xdr:rowOff>
    </xdr:to>
    <xdr:sp macro="" textlink="">
      <xdr:nvSpPr>
        <xdr:cNvPr id="714" name="円/楕円 713"/>
        <xdr:cNvSpPr/>
      </xdr:nvSpPr>
      <xdr:spPr>
        <a:xfrm>
          <a:off x="13652500" y="1614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92</xdr:row>
      <xdr:rowOff>143051</xdr:rowOff>
    </xdr:from>
    <xdr:ext cx="534377" cy="259045"/>
    <xdr:sp macro="" textlink="">
      <xdr:nvSpPr>
        <xdr:cNvPr id="715" name="テキスト ボックス 714"/>
        <xdr:cNvSpPr txBox="1"/>
      </xdr:nvSpPr>
      <xdr:spPr>
        <a:xfrm>
          <a:off x="13436111" y="15916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53,918</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84376</xdr:rowOff>
    </xdr:from>
    <xdr:to>
      <xdr:col>18</xdr:col>
      <xdr:colOff>492125</xdr:colOff>
      <xdr:row>95</xdr:row>
      <xdr:rowOff>14526</xdr:rowOff>
    </xdr:to>
    <xdr:sp macro="" textlink="">
      <xdr:nvSpPr>
        <xdr:cNvPr id="716" name="円/楕円 715"/>
        <xdr:cNvSpPr/>
      </xdr:nvSpPr>
      <xdr:spPr>
        <a:xfrm>
          <a:off x="12763500" y="1620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31053</xdr:rowOff>
    </xdr:from>
    <xdr:ext cx="534377" cy="259045"/>
    <xdr:sp macro="" textlink="">
      <xdr:nvSpPr>
        <xdr:cNvPr id="717" name="テキスト ボックス 716"/>
        <xdr:cNvSpPr txBox="1"/>
      </xdr:nvSpPr>
      <xdr:spPr>
        <a:xfrm>
          <a:off x="12547111" y="15975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50,277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8" name="直線コネクタ 72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9" name="テキスト ボックス 72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0" name="直線コネクタ 72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1" name="テキスト ボックス 73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2" name="直線コネクタ 73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3" name="テキスト ボックス 73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4" name="直線コネクタ 73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5" name="テキスト ボックス 73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6" name="直線コネクタ 73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7" name="テキスト ボックス 736"/>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29</xdr:row>
      <xdr:rowOff>162941</xdr:rowOff>
    </xdr:from>
    <xdr:to>
      <xdr:col>32</xdr:col>
      <xdr:colOff>186689</xdr:colOff>
      <xdr:row>39</xdr:row>
      <xdr:rowOff>44450</xdr:rowOff>
    </xdr:to>
    <xdr:cxnSp macro="">
      <xdr:nvCxnSpPr>
        <xdr:cNvPr id="741" name="直線コネクタ 740"/>
        <xdr:cNvCxnSpPr/>
      </xdr:nvCxnSpPr>
      <xdr:spPr>
        <a:xfrm flipV="1">
          <a:off x="22159595" y="5134991"/>
          <a:ext cx="1269" cy="1596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2"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3" name="直線コネクタ 74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109618</xdr:rowOff>
    </xdr:from>
    <xdr:ext cx="469744" cy="259045"/>
    <xdr:sp macro="" textlink="">
      <xdr:nvSpPr>
        <xdr:cNvPr id="744" name="諸支出金最大値テキスト"/>
        <xdr:cNvSpPr txBox="1"/>
      </xdr:nvSpPr>
      <xdr:spPr>
        <a:xfrm>
          <a:off x="22212300" y="4910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8,378</a:t>
          </a:r>
          <a:endParaRPr kumimoji="1" lang="ja-JP" altLang="en-US" sz="1000" b="1">
            <a:latin typeface="ＭＳ Ｐゴシック"/>
          </a:endParaRPr>
        </a:p>
      </xdr:txBody>
    </xdr:sp>
    <xdr:clientData/>
  </xdr:oneCellAnchor>
  <xdr:twoCellAnchor>
    <xdr:from>
      <xdr:col>32</xdr:col>
      <xdr:colOff>98425</xdr:colOff>
      <xdr:row>29</xdr:row>
      <xdr:rowOff>162941</xdr:rowOff>
    </xdr:from>
    <xdr:to>
      <xdr:col>32</xdr:col>
      <xdr:colOff>276225</xdr:colOff>
      <xdr:row>29</xdr:row>
      <xdr:rowOff>162941</xdr:rowOff>
    </xdr:to>
    <xdr:cxnSp macro="">
      <xdr:nvCxnSpPr>
        <xdr:cNvPr id="745" name="直線コネクタ 744"/>
        <xdr:cNvCxnSpPr/>
      </xdr:nvCxnSpPr>
      <xdr:spPr>
        <a:xfrm>
          <a:off x="22072600" y="5134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6" name="直線コネクタ 74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136542</xdr:rowOff>
    </xdr:from>
    <xdr:ext cx="378565" cy="259045"/>
    <xdr:sp macro="" textlink="">
      <xdr:nvSpPr>
        <xdr:cNvPr id="747" name="諸支出金平均値テキスト"/>
        <xdr:cNvSpPr txBox="1"/>
      </xdr:nvSpPr>
      <xdr:spPr>
        <a:xfrm>
          <a:off x="22212300" y="648019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113665</xdr:rowOff>
    </xdr:from>
    <xdr:to>
      <xdr:col>32</xdr:col>
      <xdr:colOff>238125</xdr:colOff>
      <xdr:row>39</xdr:row>
      <xdr:rowOff>43815</xdr:rowOff>
    </xdr:to>
    <xdr:sp macro="" textlink="">
      <xdr:nvSpPr>
        <xdr:cNvPr id="748" name="フローチャート : 判断 747"/>
        <xdr:cNvSpPr/>
      </xdr:nvSpPr>
      <xdr:spPr>
        <a:xfrm>
          <a:off x="22110700" y="66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9" name="直線コネクタ 74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121856</xdr:rowOff>
    </xdr:from>
    <xdr:to>
      <xdr:col>31</xdr:col>
      <xdr:colOff>85725</xdr:colOff>
      <xdr:row>39</xdr:row>
      <xdr:rowOff>52006</xdr:rowOff>
    </xdr:to>
    <xdr:sp macro="" textlink="">
      <xdr:nvSpPr>
        <xdr:cNvPr id="750" name="フローチャート : 判断 749"/>
        <xdr:cNvSpPr/>
      </xdr:nvSpPr>
      <xdr:spPr>
        <a:xfrm>
          <a:off x="21272500" y="66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68534</xdr:rowOff>
    </xdr:from>
    <xdr:ext cx="378565" cy="259045"/>
    <xdr:sp macro="" textlink="">
      <xdr:nvSpPr>
        <xdr:cNvPr id="751" name="テキスト ボックス 750"/>
        <xdr:cNvSpPr txBox="1"/>
      </xdr:nvSpPr>
      <xdr:spPr>
        <a:xfrm>
          <a:off x="21134017" y="64121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2" name="直線コネクタ 75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137668</xdr:rowOff>
    </xdr:from>
    <xdr:to>
      <xdr:col>29</xdr:col>
      <xdr:colOff>568325</xdr:colOff>
      <xdr:row>39</xdr:row>
      <xdr:rowOff>67818</xdr:rowOff>
    </xdr:to>
    <xdr:sp macro="" textlink="">
      <xdr:nvSpPr>
        <xdr:cNvPr id="753" name="フローチャート : 判断 752"/>
        <xdr:cNvSpPr/>
      </xdr:nvSpPr>
      <xdr:spPr>
        <a:xfrm>
          <a:off x="20383500" y="665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84345</xdr:rowOff>
    </xdr:from>
    <xdr:ext cx="378565" cy="259045"/>
    <xdr:sp macro="" textlink="">
      <xdr:nvSpPr>
        <xdr:cNvPr id="754" name="テキスト ボックス 753"/>
        <xdr:cNvSpPr txBox="1"/>
      </xdr:nvSpPr>
      <xdr:spPr>
        <a:xfrm>
          <a:off x="20245017" y="6427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5" name="直線コネクタ 75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140144</xdr:rowOff>
    </xdr:from>
    <xdr:to>
      <xdr:col>28</xdr:col>
      <xdr:colOff>365125</xdr:colOff>
      <xdr:row>39</xdr:row>
      <xdr:rowOff>70294</xdr:rowOff>
    </xdr:to>
    <xdr:sp macro="" textlink="">
      <xdr:nvSpPr>
        <xdr:cNvPr id="756" name="フローチャート : 判断 755"/>
        <xdr:cNvSpPr/>
      </xdr:nvSpPr>
      <xdr:spPr>
        <a:xfrm>
          <a:off x="19494500" y="665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86822</xdr:rowOff>
    </xdr:from>
    <xdr:ext cx="378565" cy="259045"/>
    <xdr:sp macro="" textlink="">
      <xdr:nvSpPr>
        <xdr:cNvPr id="757" name="テキスト ボックス 756"/>
        <xdr:cNvSpPr txBox="1"/>
      </xdr:nvSpPr>
      <xdr:spPr>
        <a:xfrm>
          <a:off x="19356017" y="6430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120142</xdr:rowOff>
    </xdr:from>
    <xdr:to>
      <xdr:col>27</xdr:col>
      <xdr:colOff>161925</xdr:colOff>
      <xdr:row>39</xdr:row>
      <xdr:rowOff>50292</xdr:rowOff>
    </xdr:to>
    <xdr:sp macro="" textlink="">
      <xdr:nvSpPr>
        <xdr:cNvPr id="758" name="フローチャート : 判断 757"/>
        <xdr:cNvSpPr/>
      </xdr:nvSpPr>
      <xdr:spPr>
        <a:xfrm>
          <a:off x="18605500" y="6635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66819</xdr:rowOff>
    </xdr:from>
    <xdr:ext cx="378565" cy="259045"/>
    <xdr:sp macro="" textlink="">
      <xdr:nvSpPr>
        <xdr:cNvPr id="759" name="テキスト ボックス 758"/>
        <xdr:cNvSpPr txBox="1"/>
      </xdr:nvSpPr>
      <xdr:spPr>
        <a:xfrm>
          <a:off x="18467017" y="6410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5" name="円/楕円 76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92092</xdr:rowOff>
    </xdr:from>
    <xdr:ext cx="249299" cy="259045"/>
    <xdr:sp macro="" textlink="">
      <xdr:nvSpPr>
        <xdr:cNvPr id="766" name="諸支出金該当値テキスト"/>
        <xdr:cNvSpPr txBox="1"/>
      </xdr:nvSpPr>
      <xdr:spPr>
        <a:xfrm>
          <a:off x="22212300" y="66071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7" name="円/楕円 76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8" name="テキスト ボックス 767"/>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9" name="円/楕円 76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0" name="テキスト ボックス 769"/>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1" name="円/楕円 77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2" name="テキスト ボックス 771"/>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3" name="円/楕円 77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4" name="テキスト ボックス 773"/>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6" name="テキスト ボックス 78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8" name="テキスト ボックス 78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0" name="直線コネクタ 78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5" name="直線コネクタ 79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7" name="フローチャート : 判断 79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8" name="直線コネクタ 79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9" name="フローチャート : 判断 79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0" name="テキスト ボックス 799"/>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1" name="直線コネクタ 80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2" name="フローチャート : 判断 80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3" name="テキスト ボックス 802"/>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4" name="直線コネクタ 80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5" name="フローチャート : 判断 80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6" name="テキスト ボックス 805"/>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7" name="フローチャート : 判断 80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8" name="テキスト ボックス 807"/>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4" name="円/楕円 81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6" name="円/楕円 81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7" name="テキスト ボックス 816"/>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8" name="円/楕円 81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9" name="テキスト ボックス 818"/>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0" name="円/楕円 81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1" name="テキスト ボックス 820"/>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2" name="円/楕円 82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3" name="テキスト ボックス 822"/>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4" name="正方形/長方形 8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5" name="正方形/長方形 8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6" name="テキスト ボックス 8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   </a:t>
          </a:r>
          <a:r>
            <a:rPr kumimoji="1" lang="ja-JP" altLang="ja-JP" sz="1100">
              <a:solidFill>
                <a:sysClr val="windowText" lastClr="000000"/>
              </a:solidFill>
              <a:effectLst/>
              <a:latin typeface="+mn-lt"/>
              <a:ea typeface="+mn-ea"/>
              <a:cs typeface="+mn-cs"/>
            </a:rPr>
            <a:t>民生費は</a:t>
          </a:r>
          <a:r>
            <a:rPr kumimoji="1" lang="ja-JP" altLang="en-US" sz="1100">
              <a:solidFill>
                <a:sysClr val="windowText" lastClr="000000"/>
              </a:solidFill>
              <a:effectLst/>
              <a:latin typeface="+mn-lt"/>
              <a:ea typeface="+mn-ea"/>
              <a:cs typeface="+mn-cs"/>
            </a:rPr>
            <a:t>住民一人当たり</a:t>
          </a:r>
          <a:r>
            <a:rPr kumimoji="1" lang="en-US" altLang="ja-JP" sz="1100">
              <a:solidFill>
                <a:sysClr val="windowText" lastClr="000000"/>
              </a:solidFill>
              <a:effectLst/>
              <a:latin typeface="+mn-lt"/>
              <a:ea typeface="+mn-ea"/>
              <a:cs typeface="+mn-cs"/>
            </a:rPr>
            <a:t>162,866</a:t>
          </a:r>
          <a:r>
            <a:rPr kumimoji="1" lang="ja-JP" altLang="en-US" sz="1100">
              <a:solidFill>
                <a:sysClr val="windowText" lastClr="000000"/>
              </a:solidFill>
              <a:effectLst/>
              <a:latin typeface="+mn-lt"/>
              <a:ea typeface="+mn-ea"/>
              <a:cs typeface="+mn-cs"/>
            </a:rPr>
            <a:t>円となっており、類似団体平均と比べ高くなっている。</a:t>
          </a:r>
          <a:r>
            <a:rPr kumimoji="1" lang="ja-JP" altLang="ja-JP" sz="1100">
              <a:solidFill>
                <a:sysClr val="windowText" lastClr="000000"/>
              </a:solidFill>
              <a:effectLst/>
              <a:latin typeface="+mn-lt"/>
              <a:ea typeface="+mn-ea"/>
              <a:cs typeface="+mn-cs"/>
            </a:rPr>
            <a:t>これは子どものための教育・保育給付費負担金や障害者自立支援給付費</a:t>
          </a:r>
          <a:r>
            <a:rPr kumimoji="1" lang="ja-JP" altLang="en-US" sz="1100">
              <a:solidFill>
                <a:sysClr val="windowText" lastClr="000000"/>
              </a:solidFill>
              <a:effectLst/>
              <a:latin typeface="+mn-lt"/>
              <a:ea typeface="+mn-ea"/>
              <a:cs typeface="+mn-cs"/>
            </a:rPr>
            <a:t>、介護保険会計への操出金の増加</a:t>
          </a:r>
          <a:r>
            <a:rPr kumimoji="1" lang="ja-JP" altLang="ja-JP" sz="1100">
              <a:solidFill>
                <a:sysClr val="windowText" lastClr="000000"/>
              </a:solidFill>
              <a:effectLst/>
              <a:latin typeface="+mn-lt"/>
              <a:ea typeface="+mn-ea"/>
              <a:cs typeface="+mn-cs"/>
            </a:rPr>
            <a:t>等によるものである。</a:t>
          </a:r>
          <a:endParaRPr lang="ja-JP" altLang="ja-JP" sz="1400">
            <a:solidFill>
              <a:sysClr val="windowText" lastClr="000000"/>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　衛生費は住民一人当たり</a:t>
          </a:r>
          <a:r>
            <a:rPr kumimoji="1" lang="en-US" altLang="ja-JP" sz="1100" b="0" i="0" baseline="0">
              <a:solidFill>
                <a:sysClr val="windowText" lastClr="000000"/>
              </a:solidFill>
              <a:effectLst/>
              <a:latin typeface="+mn-lt"/>
              <a:ea typeface="+mn-ea"/>
              <a:cs typeface="+mn-cs"/>
            </a:rPr>
            <a:t>55,781</a:t>
          </a:r>
          <a:r>
            <a:rPr kumimoji="1" lang="ja-JP" altLang="ja-JP" sz="1100">
              <a:solidFill>
                <a:sysClr val="windowText" lastClr="000000"/>
              </a:solidFill>
              <a:effectLst/>
              <a:latin typeface="+mn-lt"/>
              <a:ea typeface="+mn-ea"/>
              <a:cs typeface="+mn-cs"/>
            </a:rPr>
            <a:t>円となっており、類似団体</a:t>
          </a:r>
          <a:r>
            <a:rPr kumimoji="1" lang="ja-JP" altLang="en-US" sz="1100">
              <a:solidFill>
                <a:sysClr val="windowText" lastClr="000000"/>
              </a:solidFill>
              <a:effectLst/>
              <a:latin typeface="+mn-lt"/>
              <a:ea typeface="+mn-ea"/>
              <a:cs typeface="+mn-cs"/>
            </a:rPr>
            <a:t>平均</a:t>
          </a:r>
          <a:r>
            <a:rPr kumimoji="1" lang="ja-JP" altLang="ja-JP" sz="1100">
              <a:solidFill>
                <a:sysClr val="windowText" lastClr="000000"/>
              </a:solidFill>
              <a:effectLst/>
              <a:latin typeface="+mn-lt"/>
              <a:ea typeface="+mn-ea"/>
              <a:cs typeface="+mn-cs"/>
            </a:rPr>
            <a:t>に比べ</a:t>
          </a:r>
          <a:r>
            <a:rPr kumimoji="1" lang="ja-JP" altLang="en-US" sz="1100">
              <a:solidFill>
                <a:sysClr val="windowText" lastClr="000000"/>
              </a:solidFill>
              <a:effectLst/>
              <a:latin typeface="+mn-lt"/>
              <a:ea typeface="+mn-ea"/>
              <a:cs typeface="+mn-cs"/>
            </a:rPr>
            <a:t>高くなっている</a:t>
          </a:r>
          <a:r>
            <a:rPr kumimoji="1" lang="ja-JP" altLang="ja-JP" sz="1100">
              <a:solidFill>
                <a:sysClr val="windowText" lastClr="000000"/>
              </a:solidFill>
              <a:effectLst/>
              <a:latin typeface="+mn-lt"/>
              <a:ea typeface="+mn-ea"/>
              <a:cs typeface="+mn-cs"/>
            </a:rPr>
            <a:t>。これは</a:t>
          </a:r>
          <a:r>
            <a:rPr kumimoji="1" lang="ja-JP" altLang="en-US" sz="1100">
              <a:solidFill>
                <a:sysClr val="windowText" lastClr="000000"/>
              </a:solidFill>
              <a:effectLst/>
              <a:latin typeface="+mn-lt"/>
              <a:ea typeface="+mn-ea"/>
              <a:cs typeface="+mn-cs"/>
            </a:rPr>
            <a:t>市立病院の診療体制の確保等</a:t>
          </a:r>
          <a:r>
            <a:rPr kumimoji="1" lang="ja-JP" altLang="ja-JP" sz="1100">
              <a:solidFill>
                <a:sysClr val="windowText" lastClr="000000"/>
              </a:solidFill>
              <a:effectLst/>
              <a:latin typeface="+mn-lt"/>
              <a:ea typeface="+mn-ea"/>
              <a:cs typeface="+mn-cs"/>
            </a:rPr>
            <a:t>のため、病院事業会計への繰出を毎年行っていることによるものである。</a:t>
          </a:r>
          <a:endParaRPr lang="ja-JP" altLang="ja-JP">
            <a:solidFill>
              <a:sysClr val="windowText" lastClr="000000"/>
            </a:solidFill>
            <a:effectLst/>
          </a:endParaRPr>
        </a:p>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農林水産業費</a:t>
          </a:r>
          <a:r>
            <a:rPr kumimoji="1" lang="ja-JP" altLang="en-US" sz="1100">
              <a:solidFill>
                <a:sysClr val="windowText" lastClr="000000"/>
              </a:solidFill>
              <a:effectLst/>
              <a:latin typeface="+mn-lt"/>
              <a:ea typeface="+mn-ea"/>
              <a:cs typeface="+mn-cs"/>
            </a:rPr>
            <a:t>は</a:t>
          </a:r>
          <a:r>
            <a:rPr kumimoji="1" lang="ja-JP" altLang="ja-JP" sz="1100">
              <a:solidFill>
                <a:sysClr val="windowText" lastClr="000000"/>
              </a:solidFill>
              <a:effectLst/>
              <a:latin typeface="+mn-lt"/>
              <a:ea typeface="+mn-ea"/>
              <a:cs typeface="+mn-cs"/>
            </a:rPr>
            <a:t>住民一人当たり</a:t>
          </a:r>
          <a:r>
            <a:rPr kumimoji="1" lang="en-US" altLang="ja-JP" sz="1100">
              <a:solidFill>
                <a:sysClr val="windowText" lastClr="000000"/>
              </a:solidFill>
              <a:effectLst/>
              <a:latin typeface="+mn-lt"/>
              <a:ea typeface="+mn-ea"/>
              <a:cs typeface="+mn-cs"/>
            </a:rPr>
            <a:t>17,803</a:t>
          </a:r>
          <a:r>
            <a:rPr kumimoji="1" lang="ja-JP" altLang="ja-JP" sz="1100">
              <a:solidFill>
                <a:sysClr val="windowText" lastClr="000000"/>
              </a:solidFill>
              <a:effectLst/>
              <a:latin typeface="+mn-lt"/>
              <a:ea typeface="+mn-ea"/>
              <a:cs typeface="+mn-cs"/>
            </a:rPr>
            <a:t>円と</a:t>
          </a:r>
          <a:r>
            <a:rPr kumimoji="1" lang="ja-JP" altLang="en-US" sz="1100">
              <a:solidFill>
                <a:sysClr val="windowText" lastClr="000000"/>
              </a:solidFill>
              <a:effectLst/>
              <a:latin typeface="+mn-lt"/>
              <a:ea typeface="+mn-ea"/>
              <a:cs typeface="+mn-cs"/>
            </a:rPr>
            <a:t>なっており、類似団体平均に比べ高くなっている</a:t>
          </a:r>
          <a:r>
            <a:rPr kumimoji="1" lang="ja-JP" altLang="ja-JP" sz="1100">
              <a:solidFill>
                <a:sysClr val="windowText" lastClr="000000"/>
              </a:solidFill>
              <a:effectLst/>
              <a:latin typeface="+mn-lt"/>
              <a:ea typeface="+mn-ea"/>
              <a:cs typeface="+mn-cs"/>
            </a:rPr>
            <a:t>。これは農地の維持保全や</a:t>
          </a:r>
          <a:r>
            <a:rPr kumimoji="1" lang="ja-JP" altLang="en-US" sz="1100">
              <a:solidFill>
                <a:sysClr val="windowText" lastClr="000000"/>
              </a:solidFill>
              <a:effectLst/>
              <a:latin typeface="+mn-lt"/>
              <a:ea typeface="+mn-ea"/>
              <a:cs typeface="+mn-cs"/>
            </a:rPr>
            <a:t>農産物</a:t>
          </a:r>
          <a:r>
            <a:rPr kumimoji="1" lang="ja-JP" altLang="ja-JP" sz="1100">
              <a:solidFill>
                <a:sysClr val="windowText" lastClr="000000"/>
              </a:solidFill>
              <a:effectLst/>
              <a:latin typeface="+mn-lt"/>
              <a:ea typeface="+mn-ea"/>
              <a:cs typeface="+mn-cs"/>
            </a:rPr>
            <a:t>等の生産性・流通機能向上への取り組みを</a:t>
          </a:r>
          <a:r>
            <a:rPr kumimoji="1" lang="ja-JP" altLang="en-US" sz="1100">
              <a:solidFill>
                <a:sysClr val="windowText" lastClr="000000"/>
              </a:solidFill>
              <a:effectLst/>
              <a:latin typeface="+mn-lt"/>
              <a:ea typeface="+mn-ea"/>
              <a:cs typeface="+mn-cs"/>
            </a:rPr>
            <a:t>継続</a:t>
          </a:r>
          <a:r>
            <a:rPr kumimoji="1" lang="ja-JP" altLang="ja-JP" sz="1100">
              <a:solidFill>
                <a:sysClr val="windowText" lastClr="000000"/>
              </a:solidFill>
              <a:effectLst/>
              <a:latin typeface="+mn-lt"/>
              <a:ea typeface="+mn-ea"/>
              <a:cs typeface="+mn-cs"/>
            </a:rPr>
            <a:t>し</a:t>
          </a:r>
          <a:r>
            <a:rPr kumimoji="1" lang="ja-JP" altLang="en-US" sz="1100">
              <a:solidFill>
                <a:sysClr val="windowText" lastClr="000000"/>
              </a:solidFill>
              <a:effectLst/>
              <a:latin typeface="+mn-lt"/>
              <a:ea typeface="+mn-ea"/>
              <a:cs typeface="+mn-cs"/>
            </a:rPr>
            <a:t>ている</a:t>
          </a:r>
          <a:r>
            <a:rPr kumimoji="1" lang="ja-JP" altLang="ja-JP" sz="1100">
              <a:solidFill>
                <a:sysClr val="windowText" lastClr="000000"/>
              </a:solidFill>
              <a:effectLst/>
              <a:latin typeface="+mn-lt"/>
              <a:ea typeface="+mn-ea"/>
              <a:cs typeface="+mn-cs"/>
            </a:rPr>
            <a:t>ことによるものである。</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　商工費は、住民一人当たり</a:t>
          </a:r>
          <a:r>
            <a:rPr kumimoji="1" lang="en-US" altLang="ja-JP" sz="1100">
              <a:solidFill>
                <a:sysClr val="windowText" lastClr="000000"/>
              </a:solidFill>
              <a:effectLst/>
              <a:latin typeface="+mn-lt"/>
              <a:ea typeface="+mn-ea"/>
              <a:cs typeface="+mn-cs"/>
            </a:rPr>
            <a:t>17,377</a:t>
          </a:r>
          <a:r>
            <a:rPr kumimoji="1" lang="ja-JP" altLang="en-US" sz="1100">
              <a:solidFill>
                <a:sysClr val="windowText" lastClr="000000"/>
              </a:solidFill>
              <a:effectLst/>
              <a:latin typeface="+mn-lt"/>
              <a:ea typeface="+mn-ea"/>
              <a:cs typeface="+mn-cs"/>
            </a:rPr>
            <a:t>円となっており、類似団体平均に比べ高くなっている。これは工業団地への進出企業に対する助成や交流人口の拡大を目指した地域連携ＤＭＯ事業（秋田犬ツーリズムを柱とした交流人口の拡大を目指した事業）などの取り組みを行っていることによるものである。</a:t>
          </a:r>
          <a:endParaRPr kumimoji="1" lang="en-US" altLang="ja-JP" sz="1100">
            <a:solidFill>
              <a:sysClr val="windowText" lastClr="000000"/>
            </a:solidFill>
            <a:effectLst/>
            <a:latin typeface="+mn-lt"/>
            <a:ea typeface="+mn-ea"/>
            <a:cs typeface="+mn-cs"/>
          </a:endParaRPr>
        </a:p>
        <a:p>
          <a:r>
            <a:rPr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病院事業経営改革プラン</a:t>
          </a:r>
          <a:r>
            <a:rPr kumimoji="1" lang="ja-JP" altLang="en-US" sz="1100">
              <a:solidFill>
                <a:schemeClr val="dk1"/>
              </a:solidFill>
              <a:effectLst/>
              <a:latin typeface="+mn-lt"/>
              <a:ea typeface="+mn-ea"/>
              <a:cs typeface="+mn-cs"/>
            </a:rPr>
            <a:t>や</a:t>
          </a:r>
          <a:r>
            <a:rPr kumimoji="1" lang="ja-JP" altLang="ja-JP" sz="1100">
              <a:solidFill>
                <a:schemeClr val="dk1"/>
              </a:solidFill>
              <a:effectLst/>
              <a:latin typeface="+mn-lt"/>
              <a:ea typeface="+mn-ea"/>
              <a:cs typeface="+mn-cs"/>
            </a:rPr>
            <a:t>下水道事業の総合戦略に基づく</a:t>
          </a:r>
          <a:r>
            <a:rPr kumimoji="1" lang="ja-JP" altLang="en-US" sz="1100">
              <a:solidFill>
                <a:schemeClr val="dk1"/>
              </a:solidFill>
              <a:effectLst/>
              <a:latin typeface="+mn-lt"/>
              <a:ea typeface="+mn-ea"/>
              <a:cs typeface="+mn-cs"/>
            </a:rPr>
            <a:t>公営企業の</a:t>
          </a:r>
          <a:r>
            <a:rPr kumimoji="1" lang="ja-JP" altLang="ja-JP" sz="1100">
              <a:solidFill>
                <a:schemeClr val="dk1"/>
              </a:solidFill>
              <a:effectLst/>
              <a:latin typeface="+mn-lt"/>
              <a:ea typeface="+mn-ea"/>
              <a:cs typeface="+mn-cs"/>
            </a:rPr>
            <a:t>経営改善</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職員定員適正化計画</a:t>
          </a:r>
          <a:r>
            <a:rPr lang="ja-JP" altLang="ja-JP" sz="1100">
              <a:solidFill>
                <a:schemeClr val="dk1"/>
              </a:solidFill>
              <a:effectLst/>
              <a:latin typeface="+mn-lt"/>
              <a:ea typeface="+mn-ea"/>
              <a:cs typeface="+mn-cs"/>
            </a:rPr>
            <a:t>や公共施設総合管理計画に基づく経常経費の見直し</a:t>
          </a:r>
          <a:r>
            <a:rPr lang="ja-JP" altLang="en-US" sz="1100">
              <a:solidFill>
                <a:schemeClr val="dk1"/>
              </a:solidFill>
              <a:effectLst/>
              <a:latin typeface="+mn-lt"/>
              <a:ea typeface="+mn-ea"/>
              <a:cs typeface="+mn-cs"/>
            </a:rPr>
            <a:t>など</a:t>
          </a:r>
          <a:r>
            <a:rPr lang="ja-JP" altLang="ja-JP" sz="1100">
              <a:solidFill>
                <a:schemeClr val="dk1"/>
              </a:solidFill>
              <a:effectLst/>
              <a:latin typeface="+mn-lt"/>
              <a:ea typeface="+mn-ea"/>
              <a:cs typeface="+mn-cs"/>
            </a:rPr>
            <a:t>による</a:t>
          </a:r>
          <a:r>
            <a:rPr lang="ja-JP" altLang="en-US" sz="1100">
              <a:solidFill>
                <a:schemeClr val="dk1"/>
              </a:solidFill>
              <a:effectLst/>
              <a:latin typeface="+mn-lt"/>
              <a:ea typeface="+mn-ea"/>
              <a:cs typeface="+mn-cs"/>
            </a:rPr>
            <a:t>歳出</a:t>
          </a:r>
          <a:r>
            <a:rPr lang="ja-JP" altLang="ja-JP" sz="1100">
              <a:solidFill>
                <a:schemeClr val="dk1"/>
              </a:solidFill>
              <a:effectLst/>
              <a:latin typeface="+mn-lt"/>
              <a:ea typeface="+mn-ea"/>
              <a:cs typeface="+mn-cs"/>
            </a:rPr>
            <a:t>の抑制</a:t>
          </a:r>
          <a:r>
            <a:rPr kumimoji="1" lang="ja-JP" altLang="en-US" sz="1100">
              <a:solidFill>
                <a:schemeClr val="dk1"/>
              </a:solidFill>
              <a:effectLst/>
              <a:latin typeface="+mn-lt"/>
              <a:ea typeface="+mn-ea"/>
              <a:cs typeface="+mn-cs"/>
            </a:rPr>
            <a:t>を目指していくこととしている</a:t>
          </a:r>
          <a:r>
            <a:rPr kumimoji="1" lang="ja-JP" altLang="ja-JP" sz="1100">
              <a:solidFill>
                <a:schemeClr val="dk1"/>
              </a:solidFill>
              <a:effectLst/>
              <a:latin typeface="+mn-lt"/>
              <a:ea typeface="+mn-ea"/>
              <a:cs typeface="+mn-cs"/>
            </a:rPr>
            <a:t>。</a:t>
          </a:r>
          <a:endParaRPr lang="ja-JP" altLang="ja-JP" sz="1400">
            <a:effectLst/>
          </a:endParaRPr>
        </a:p>
        <a:p>
          <a:endParaRPr lang="ja-JP" altLang="ja-JP" sz="1400">
            <a:solidFill>
              <a:sysClr val="windowText" lastClr="000000"/>
            </a:solidFill>
            <a:effectLst/>
          </a:endParaRPr>
        </a:p>
        <a:p>
          <a:pPr eaLnBrk="1" fontAlgn="auto" latinLnBrk="0" hangingPunct="1"/>
          <a:r>
            <a:rPr kumimoji="1" lang="ja-JP" altLang="ja-JP" sz="1100">
              <a:solidFill>
                <a:sysClr val="windowText" lastClr="000000"/>
              </a:solidFill>
              <a:effectLst/>
              <a:latin typeface="+mn-lt"/>
              <a:ea typeface="+mn-ea"/>
              <a:cs typeface="+mn-cs"/>
            </a:rPr>
            <a:t>　</a:t>
          </a:r>
          <a:endParaRPr kumimoji="1" lang="ja-JP" altLang="en-US" sz="1300">
            <a:solidFill>
              <a:sysClr val="windowText" lastClr="000000"/>
            </a:solidFill>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秋田県大館市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00">
              <a:solidFill>
                <a:sysClr val="windowText" lastClr="000000"/>
              </a:solidFill>
              <a:effectLst/>
              <a:latin typeface="+mn-lt"/>
              <a:ea typeface="+mn-ea"/>
              <a:cs typeface="+mn-cs"/>
            </a:rPr>
            <a:t>　財政調整基金残高</a:t>
          </a:r>
          <a:r>
            <a:rPr kumimoji="1" lang="ja-JP" altLang="en-US" sz="1000">
              <a:solidFill>
                <a:sysClr val="windowText" lastClr="000000"/>
              </a:solidFill>
              <a:effectLst/>
              <a:latin typeface="+mn-lt"/>
              <a:ea typeface="+mn-ea"/>
              <a:cs typeface="+mn-cs"/>
            </a:rPr>
            <a:t>は若干増加しているものの、</a:t>
          </a:r>
          <a:r>
            <a:rPr kumimoji="1" lang="ja-JP" altLang="ja-JP" sz="1000">
              <a:solidFill>
                <a:sysClr val="windowText" lastClr="000000"/>
              </a:solidFill>
              <a:effectLst/>
              <a:latin typeface="+mn-lt"/>
              <a:ea typeface="+mn-ea"/>
              <a:cs typeface="+mn-cs"/>
            </a:rPr>
            <a:t>標準財政規模に対する比率は</a:t>
          </a:r>
          <a:r>
            <a:rPr kumimoji="1" lang="ja-JP" altLang="en-US" sz="1000">
              <a:solidFill>
                <a:sysClr val="windowText" lastClr="000000"/>
              </a:solidFill>
              <a:effectLst/>
              <a:latin typeface="+mn-lt"/>
              <a:ea typeface="+mn-ea"/>
              <a:cs typeface="+mn-cs"/>
            </a:rPr>
            <a:t>いまだ一桁台の</a:t>
          </a:r>
          <a:r>
            <a:rPr kumimoji="1" lang="ja-JP" altLang="ja-JP" sz="1000">
              <a:solidFill>
                <a:sysClr val="windowText" lastClr="000000"/>
              </a:solidFill>
              <a:effectLst/>
              <a:latin typeface="+mn-lt"/>
              <a:ea typeface="+mn-ea"/>
              <a:cs typeface="+mn-cs"/>
            </a:rPr>
            <a:t>低い水準であ</a:t>
          </a:r>
          <a:r>
            <a:rPr kumimoji="1" lang="ja-JP" altLang="en-US" sz="1000">
              <a:solidFill>
                <a:sysClr val="windowText" lastClr="000000"/>
              </a:solidFill>
              <a:effectLst/>
              <a:latin typeface="+mn-lt"/>
              <a:ea typeface="+mn-ea"/>
              <a:cs typeface="+mn-cs"/>
            </a:rPr>
            <a:t>る。</a:t>
          </a:r>
          <a:endParaRPr kumimoji="1" lang="en-US" altLang="ja-JP" sz="1000">
            <a:solidFill>
              <a:sysClr val="windowText" lastClr="000000"/>
            </a:solidFill>
            <a:effectLst/>
            <a:latin typeface="+mn-lt"/>
            <a:ea typeface="+mn-ea"/>
            <a:cs typeface="+mn-cs"/>
          </a:endParaRPr>
        </a:p>
        <a:p>
          <a:r>
            <a:rPr kumimoji="1" lang="ja-JP" altLang="en-US" sz="1000">
              <a:solidFill>
                <a:sysClr val="windowText" lastClr="000000"/>
              </a:solidFill>
              <a:effectLst/>
              <a:latin typeface="+mn-lt"/>
              <a:ea typeface="+mn-ea"/>
              <a:cs typeface="+mn-cs"/>
            </a:rPr>
            <a:t>　</a:t>
          </a:r>
          <a:r>
            <a:rPr kumimoji="1" lang="ja-JP" altLang="ja-JP" sz="1000">
              <a:solidFill>
                <a:sysClr val="windowText" lastClr="000000"/>
              </a:solidFill>
              <a:effectLst/>
              <a:latin typeface="+mn-lt"/>
              <a:ea typeface="+mn-ea"/>
              <a:cs typeface="+mn-cs"/>
            </a:rPr>
            <a:t>市税等の収納率向上対策の実施と徹底した事務事業の見直し等により、一定規模の実質収支額を確保しているものの、地方消費税交付金や臨時財政対策債の減少により、実質収支額の標準財政規模に占める割合</a:t>
          </a:r>
          <a:r>
            <a:rPr kumimoji="1" lang="ja-JP" altLang="en-US" sz="1000">
              <a:solidFill>
                <a:sysClr val="windowText" lastClr="000000"/>
              </a:solidFill>
              <a:effectLst/>
              <a:latin typeface="+mn-lt"/>
              <a:ea typeface="+mn-ea"/>
              <a:cs typeface="+mn-cs"/>
            </a:rPr>
            <a:t>は</a:t>
          </a:r>
          <a:r>
            <a:rPr kumimoji="1" lang="en-US" altLang="ja-JP" sz="1000">
              <a:solidFill>
                <a:sysClr val="windowText" lastClr="000000"/>
              </a:solidFill>
              <a:effectLst/>
              <a:latin typeface="+mn-lt"/>
              <a:ea typeface="+mn-ea"/>
              <a:cs typeface="+mn-cs"/>
            </a:rPr>
            <a:t>2.13</a:t>
          </a:r>
          <a:r>
            <a:rPr kumimoji="1" lang="ja-JP" altLang="ja-JP" sz="1000">
              <a:solidFill>
                <a:sysClr val="windowText" lastClr="000000"/>
              </a:solidFill>
              <a:effectLst/>
              <a:latin typeface="+mn-lt"/>
              <a:ea typeface="+mn-ea"/>
              <a:cs typeface="+mn-cs"/>
            </a:rPr>
            <a:t>ポイント</a:t>
          </a:r>
          <a:r>
            <a:rPr kumimoji="1" lang="ja-JP" altLang="en-US" sz="1000">
              <a:solidFill>
                <a:sysClr val="windowText" lastClr="000000"/>
              </a:solidFill>
              <a:effectLst/>
              <a:latin typeface="+mn-lt"/>
              <a:ea typeface="+mn-ea"/>
              <a:cs typeface="+mn-cs"/>
            </a:rPr>
            <a:t>の</a:t>
          </a:r>
          <a:r>
            <a:rPr kumimoji="1" lang="ja-JP" altLang="ja-JP" sz="1000">
              <a:solidFill>
                <a:sysClr val="windowText" lastClr="000000"/>
              </a:solidFill>
              <a:effectLst/>
              <a:latin typeface="+mn-lt"/>
              <a:ea typeface="+mn-ea"/>
              <a:cs typeface="+mn-cs"/>
            </a:rPr>
            <a:t>減</a:t>
          </a:r>
          <a:r>
            <a:rPr kumimoji="1" lang="ja-JP" altLang="en-US" sz="1000">
              <a:solidFill>
                <a:sysClr val="windowText" lastClr="000000"/>
              </a:solidFill>
              <a:effectLst/>
              <a:latin typeface="+mn-lt"/>
              <a:ea typeface="+mn-ea"/>
              <a:cs typeface="+mn-cs"/>
            </a:rPr>
            <a:t>少</a:t>
          </a:r>
          <a:r>
            <a:rPr kumimoji="1" lang="ja-JP" altLang="ja-JP" sz="1000">
              <a:solidFill>
                <a:sysClr val="windowText" lastClr="000000"/>
              </a:solidFill>
              <a:effectLst/>
              <a:latin typeface="+mn-lt"/>
              <a:ea typeface="+mn-ea"/>
              <a:cs typeface="+mn-cs"/>
            </a:rPr>
            <a:t>となっている。</a:t>
          </a:r>
          <a:endParaRPr kumimoji="1" lang="en-US" altLang="ja-JP" sz="1000">
            <a:solidFill>
              <a:sysClr val="windowText" lastClr="000000"/>
            </a:solidFill>
            <a:effectLst/>
            <a:latin typeface="+mn-lt"/>
            <a:ea typeface="+mn-ea"/>
            <a:cs typeface="+mn-cs"/>
          </a:endParaRPr>
        </a:p>
        <a:p>
          <a:r>
            <a:rPr kumimoji="1" lang="ja-JP" altLang="en-US" sz="1000">
              <a:solidFill>
                <a:sysClr val="windowText" lastClr="000000"/>
              </a:solidFill>
              <a:effectLst/>
              <a:latin typeface="+mn-lt"/>
              <a:ea typeface="+mn-ea"/>
              <a:cs typeface="+mn-cs"/>
            </a:rPr>
            <a:t>　これらの結果、実質収支は黒字となっているものの前年度から</a:t>
          </a:r>
          <a:r>
            <a:rPr kumimoji="1" lang="en-US" altLang="ja-JP" sz="1000">
              <a:solidFill>
                <a:sysClr val="windowText" lastClr="000000"/>
              </a:solidFill>
              <a:effectLst/>
              <a:latin typeface="+mn-lt"/>
              <a:ea typeface="+mn-ea"/>
              <a:cs typeface="+mn-cs"/>
            </a:rPr>
            <a:t>483</a:t>
          </a:r>
          <a:r>
            <a:rPr kumimoji="1" lang="ja-JP" altLang="en-US" sz="1000">
              <a:solidFill>
                <a:sysClr val="windowText" lastClr="000000"/>
              </a:solidFill>
              <a:effectLst/>
              <a:latin typeface="+mn-lt"/>
              <a:ea typeface="+mn-ea"/>
              <a:cs typeface="+mn-cs"/>
            </a:rPr>
            <a:t>百万円減少しており、実質単年度収支は</a:t>
          </a:r>
          <a:r>
            <a:rPr kumimoji="1" lang="en-US" altLang="ja-JP" sz="1000">
              <a:solidFill>
                <a:sysClr val="windowText" lastClr="000000"/>
              </a:solidFill>
              <a:effectLst/>
              <a:latin typeface="+mn-lt"/>
              <a:ea typeface="+mn-ea"/>
              <a:cs typeface="+mn-cs"/>
            </a:rPr>
            <a:t>1.88</a:t>
          </a:r>
          <a:r>
            <a:rPr kumimoji="1" lang="ja-JP" altLang="en-US" sz="1000">
              <a:solidFill>
                <a:sysClr val="windowText" lastClr="000000"/>
              </a:solidFill>
              <a:effectLst/>
              <a:latin typeface="+mn-lt"/>
              <a:ea typeface="+mn-ea"/>
              <a:cs typeface="+mn-cs"/>
            </a:rPr>
            <a:t>ポイントの減少となっている。</a:t>
          </a:r>
          <a:endParaRPr kumimoji="1" lang="en-US" altLang="ja-JP" sz="1000">
            <a:solidFill>
              <a:sysClr val="windowText" lastClr="000000"/>
            </a:solidFill>
            <a:effectLst/>
            <a:latin typeface="+mn-lt"/>
            <a:ea typeface="+mn-ea"/>
            <a:cs typeface="+mn-cs"/>
          </a:endParaRPr>
        </a:p>
        <a:p>
          <a:r>
            <a:rPr kumimoji="1" lang="ja-JP" altLang="en-US" sz="1000">
              <a:solidFill>
                <a:sysClr val="windowText" lastClr="000000"/>
              </a:solidFill>
              <a:effectLst/>
              <a:latin typeface="+mn-lt"/>
              <a:ea typeface="+mn-ea"/>
              <a:cs typeface="+mn-cs"/>
            </a:rPr>
            <a:t>　</a:t>
          </a:r>
          <a:r>
            <a:rPr kumimoji="1" lang="ja-JP" altLang="ja-JP" sz="1000">
              <a:solidFill>
                <a:sysClr val="windowText" lastClr="000000"/>
              </a:solidFill>
              <a:effectLst/>
              <a:latin typeface="+mn-lt"/>
              <a:ea typeface="+mn-ea"/>
              <a:cs typeface="+mn-cs"/>
            </a:rPr>
            <a:t>合併算定替え終了による普通交付税の減少など、今後の歳入見通しが厳しくなること</a:t>
          </a:r>
          <a:r>
            <a:rPr kumimoji="1" lang="ja-JP" altLang="en-US" sz="1000">
              <a:solidFill>
                <a:sysClr val="windowText" lastClr="000000"/>
              </a:solidFill>
              <a:effectLst/>
              <a:latin typeface="+mn-lt"/>
              <a:ea typeface="+mn-ea"/>
              <a:cs typeface="+mn-cs"/>
            </a:rPr>
            <a:t>が見込まれるため、</a:t>
          </a:r>
          <a:r>
            <a:rPr kumimoji="1" lang="ja-JP" altLang="ja-JP" sz="1000">
              <a:solidFill>
                <a:sysClr val="windowText" lastClr="000000"/>
              </a:solidFill>
              <a:effectLst/>
              <a:latin typeface="+mn-lt"/>
              <a:ea typeface="+mn-ea"/>
              <a:cs typeface="+mn-cs"/>
            </a:rPr>
            <a:t>歳出予算の見直し等による財源確保を通じて、</a:t>
          </a:r>
          <a:r>
            <a:rPr kumimoji="1" lang="ja-JP" altLang="en-US" sz="1000">
              <a:solidFill>
                <a:sysClr val="windowText" lastClr="000000"/>
              </a:solidFill>
              <a:effectLst/>
              <a:latin typeface="+mn-lt"/>
              <a:ea typeface="+mn-ea"/>
              <a:cs typeface="+mn-cs"/>
            </a:rPr>
            <a:t>財政調整基金残高及び実質収支額を確保していく。</a:t>
          </a:r>
          <a:endParaRPr lang="ja-JP" altLang="ja-JP" sz="1000">
            <a:solidFill>
              <a:sysClr val="windowText" lastClr="000000"/>
            </a:solidFill>
            <a:effectLst/>
          </a:endParaRPr>
        </a:p>
        <a:p>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　</a:t>
          </a:r>
          <a:endParaRPr kumimoji="0" lang="en-US" altLang="ja-JP" sz="1400">
            <a:solidFill>
              <a:sysClr val="windowText" lastClr="000000"/>
            </a:solidFill>
            <a:effectLst/>
            <a:latin typeface="+mn-lt"/>
            <a:ea typeface="+mn-ea"/>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秋田県大館市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200">
              <a:solidFill>
                <a:sysClr val="windowText" lastClr="000000"/>
              </a:solidFill>
              <a:effectLst/>
              <a:latin typeface="+mn-lt"/>
              <a:ea typeface="+mn-ea"/>
              <a:cs typeface="+mn-cs"/>
            </a:rPr>
            <a:t>　水道事業会計は、</a:t>
          </a:r>
          <a:r>
            <a:rPr kumimoji="1" lang="ja-JP" altLang="en-US" sz="1200" b="0" i="0" baseline="0">
              <a:solidFill>
                <a:sysClr val="windowText" lastClr="000000"/>
              </a:solidFill>
              <a:effectLst/>
              <a:latin typeface="+mn-lt"/>
              <a:ea typeface="+mn-ea"/>
              <a:cs typeface="+mn-cs"/>
            </a:rPr>
            <a:t>企業債の繰上償還（</a:t>
          </a:r>
          <a:r>
            <a:rPr kumimoji="1" lang="en-US" altLang="ja-JP" sz="1200" b="0" i="0" baseline="0">
              <a:solidFill>
                <a:sysClr val="windowText" lastClr="000000"/>
              </a:solidFill>
              <a:effectLst/>
              <a:latin typeface="+mn-lt"/>
              <a:ea typeface="+mn-ea"/>
              <a:cs typeface="+mn-cs"/>
            </a:rPr>
            <a:t>233,799</a:t>
          </a:r>
          <a:r>
            <a:rPr kumimoji="1" lang="ja-JP" altLang="en-US" sz="1200" b="0" i="0" baseline="0">
              <a:solidFill>
                <a:sysClr val="windowText" lastClr="000000"/>
              </a:solidFill>
              <a:effectLst/>
              <a:latin typeface="+mn-lt"/>
              <a:ea typeface="+mn-ea"/>
              <a:cs typeface="+mn-cs"/>
            </a:rPr>
            <a:t>千円）を行ったこと</a:t>
          </a:r>
          <a:r>
            <a:rPr kumimoji="1" lang="ja-JP" altLang="ja-JP" sz="1200" b="0" i="0" baseline="0">
              <a:solidFill>
                <a:sysClr val="windowText" lastClr="000000"/>
              </a:solidFill>
              <a:effectLst/>
              <a:latin typeface="+mn-lt"/>
              <a:ea typeface="+mn-ea"/>
              <a:cs typeface="+mn-cs"/>
            </a:rPr>
            <a:t>により実質黒字は</a:t>
          </a:r>
          <a:r>
            <a:rPr kumimoji="1" lang="ja-JP" altLang="en-US" sz="1200" b="0" i="0" baseline="0">
              <a:solidFill>
                <a:sysClr val="windowText" lastClr="000000"/>
              </a:solidFill>
              <a:effectLst/>
              <a:latin typeface="+mn-lt"/>
              <a:ea typeface="+mn-ea"/>
              <a:cs typeface="+mn-cs"/>
            </a:rPr>
            <a:t>減少した</a:t>
          </a:r>
          <a:r>
            <a:rPr kumimoji="1" lang="ja-JP" altLang="ja-JP" sz="1200" b="0" i="0" baseline="0">
              <a:solidFill>
                <a:sysClr val="windowText" lastClr="000000"/>
              </a:solidFill>
              <a:effectLst/>
              <a:latin typeface="+mn-lt"/>
              <a:ea typeface="+mn-ea"/>
              <a:cs typeface="+mn-cs"/>
            </a:rPr>
            <a:t>。</a:t>
          </a:r>
          <a:endParaRPr lang="ja-JP" altLang="ja-JP" sz="1200">
            <a:solidFill>
              <a:sysClr val="windowText" lastClr="000000"/>
            </a:solidFill>
            <a:effectLst/>
          </a:endParaRPr>
        </a:p>
        <a:p>
          <a:pPr eaLnBrk="1" fontAlgn="auto" latinLnBrk="0" hangingPunct="1"/>
          <a:r>
            <a:rPr kumimoji="1" lang="ja-JP" altLang="ja-JP" sz="1200">
              <a:solidFill>
                <a:sysClr val="windowText" lastClr="000000"/>
              </a:solidFill>
              <a:effectLst/>
              <a:latin typeface="+mn-lt"/>
              <a:ea typeface="+mn-ea"/>
              <a:cs typeface="+mn-cs"/>
            </a:rPr>
            <a:t>　一般会計の実質黒字の減少は、地方消費税交付金や臨時財政対策債の減少</a:t>
          </a:r>
          <a:r>
            <a:rPr kumimoji="1" lang="ja-JP" altLang="en-US" sz="1200">
              <a:solidFill>
                <a:sysClr val="windowText" lastClr="000000"/>
              </a:solidFill>
              <a:effectLst/>
              <a:latin typeface="+mn-lt"/>
              <a:ea typeface="+mn-ea"/>
              <a:cs typeface="+mn-cs"/>
            </a:rPr>
            <a:t>等</a:t>
          </a:r>
          <a:r>
            <a:rPr kumimoji="1" lang="ja-JP" altLang="ja-JP" sz="1200">
              <a:solidFill>
                <a:sysClr val="windowText" lastClr="000000"/>
              </a:solidFill>
              <a:effectLst/>
              <a:latin typeface="+mn-lt"/>
              <a:ea typeface="+mn-ea"/>
              <a:cs typeface="+mn-cs"/>
            </a:rPr>
            <a:t>によるものである。</a:t>
          </a:r>
          <a:r>
            <a:rPr kumimoji="1" lang="en-US" altLang="ja-JP" sz="1200">
              <a:solidFill>
                <a:sysClr val="windowText" lastClr="000000"/>
              </a:solidFill>
              <a:effectLst/>
              <a:latin typeface="+mn-lt"/>
              <a:ea typeface="+mn-ea"/>
              <a:cs typeface="+mn-cs"/>
            </a:rPr>
            <a:t/>
          </a:r>
          <a:br>
            <a:rPr kumimoji="1" lang="en-US" altLang="ja-JP" sz="1200">
              <a:solidFill>
                <a:sysClr val="windowText" lastClr="000000"/>
              </a:solidFill>
              <a:effectLst/>
              <a:latin typeface="+mn-lt"/>
              <a:ea typeface="+mn-ea"/>
              <a:cs typeface="+mn-cs"/>
            </a:rPr>
          </a:br>
          <a:r>
            <a:rPr kumimoji="1" lang="ja-JP" altLang="en-US" sz="1200">
              <a:solidFill>
                <a:sysClr val="windowText" lastClr="000000"/>
              </a:solidFill>
              <a:effectLst/>
              <a:latin typeface="+mn-lt"/>
              <a:ea typeface="+mn-ea"/>
              <a:cs typeface="+mn-cs"/>
            </a:rPr>
            <a:t>　</a:t>
          </a:r>
          <a:r>
            <a:rPr kumimoji="1" lang="ja-JP" altLang="ja-JP" sz="1200" b="0" i="0" baseline="0">
              <a:solidFill>
                <a:sysClr val="windowText" lastClr="000000"/>
              </a:solidFill>
              <a:effectLst/>
              <a:latin typeface="+mn-lt"/>
              <a:ea typeface="+mn-ea"/>
              <a:cs typeface="+mn-cs"/>
            </a:rPr>
            <a:t>病院事業会計は、常勤医師退職の不補充に伴う患者数の落ち込みが継続し</a:t>
          </a:r>
          <a:r>
            <a:rPr kumimoji="1" lang="ja-JP" altLang="en-US" sz="1200" b="0" i="0" baseline="0">
              <a:solidFill>
                <a:sysClr val="windowText" lastClr="000000"/>
              </a:solidFill>
              <a:effectLst/>
              <a:latin typeface="+mn-lt"/>
              <a:ea typeface="+mn-ea"/>
              <a:cs typeface="+mn-cs"/>
            </a:rPr>
            <a:t>ているため、大学医局からの医師派遣経費が増となっていること、また</a:t>
          </a:r>
          <a:r>
            <a:rPr kumimoji="1" lang="ja-JP" altLang="ja-JP" sz="1200" b="0" i="0" baseline="0">
              <a:solidFill>
                <a:sysClr val="windowText" lastClr="000000"/>
              </a:solidFill>
              <a:effectLst/>
              <a:latin typeface="+mn-lt"/>
              <a:ea typeface="+mn-ea"/>
              <a:cs typeface="+mn-cs"/>
            </a:rPr>
            <a:t>、</a:t>
          </a:r>
          <a:r>
            <a:rPr kumimoji="1" lang="en-US" altLang="ja-JP" sz="1200" b="0" i="0" baseline="0">
              <a:solidFill>
                <a:sysClr val="windowText" lastClr="000000"/>
              </a:solidFill>
              <a:effectLst/>
              <a:latin typeface="+mn-lt"/>
              <a:ea typeface="+mn-ea"/>
              <a:cs typeface="+mn-cs"/>
            </a:rPr>
            <a:t>26</a:t>
          </a:r>
          <a:r>
            <a:rPr kumimoji="1" lang="ja-JP" altLang="ja-JP" sz="1200" b="0" i="0" baseline="0">
              <a:solidFill>
                <a:sysClr val="windowText" lastClr="000000"/>
              </a:solidFill>
              <a:effectLst/>
              <a:latin typeface="+mn-lt"/>
              <a:ea typeface="+mn-ea"/>
              <a:cs typeface="+mn-cs"/>
            </a:rPr>
            <a:t>年度の医療情報システム更新に伴う</a:t>
          </a:r>
          <a:r>
            <a:rPr kumimoji="1" lang="ja-JP" altLang="en-US" sz="1200" b="0" i="0" baseline="0">
              <a:solidFill>
                <a:sysClr val="windowText" lastClr="000000"/>
              </a:solidFill>
              <a:effectLst/>
              <a:latin typeface="+mn-lt"/>
              <a:ea typeface="+mn-ea"/>
              <a:cs typeface="+mn-cs"/>
            </a:rPr>
            <a:t>地方債</a:t>
          </a:r>
          <a:r>
            <a:rPr kumimoji="1" lang="ja-JP" altLang="ja-JP" sz="1200" b="0" i="0" baseline="0">
              <a:solidFill>
                <a:sysClr val="windowText" lastClr="000000"/>
              </a:solidFill>
              <a:effectLst/>
              <a:latin typeface="+mn-lt"/>
              <a:ea typeface="+mn-ea"/>
              <a:cs typeface="+mn-cs"/>
            </a:rPr>
            <a:t>の償還が</a:t>
          </a:r>
          <a:r>
            <a:rPr kumimoji="1" lang="ja-JP" altLang="en-US" sz="1200" b="0" i="0" baseline="0">
              <a:solidFill>
                <a:sysClr val="windowText" lastClr="000000"/>
              </a:solidFill>
              <a:effectLst/>
              <a:latin typeface="+mn-lt"/>
              <a:ea typeface="+mn-ea"/>
              <a:cs typeface="+mn-cs"/>
            </a:rPr>
            <a:t>生じているため</a:t>
          </a:r>
          <a:r>
            <a:rPr kumimoji="1" lang="ja-JP" altLang="ja-JP" sz="1200" b="0" i="0" baseline="0">
              <a:solidFill>
                <a:sysClr val="windowText" lastClr="000000"/>
              </a:solidFill>
              <a:effectLst/>
              <a:latin typeface="+mn-lt"/>
              <a:ea typeface="+mn-ea"/>
              <a:cs typeface="+mn-cs"/>
            </a:rPr>
            <a:t>、実質黒字が減少</a:t>
          </a:r>
          <a:r>
            <a:rPr kumimoji="1" lang="ja-JP" altLang="en-US" sz="1200" b="0" i="0" baseline="0">
              <a:solidFill>
                <a:sysClr val="windowText" lastClr="000000"/>
              </a:solidFill>
              <a:effectLst/>
              <a:latin typeface="+mn-lt"/>
              <a:ea typeface="+mn-ea"/>
              <a:cs typeface="+mn-cs"/>
            </a:rPr>
            <a:t>したものである</a:t>
          </a:r>
          <a:r>
            <a:rPr kumimoji="1" lang="ja-JP" altLang="ja-JP" sz="1200" b="0" i="0" baseline="0">
              <a:solidFill>
                <a:sysClr val="windowText" lastClr="000000"/>
              </a:solidFill>
              <a:effectLst/>
              <a:latin typeface="+mn-lt"/>
              <a:ea typeface="+mn-ea"/>
              <a:cs typeface="+mn-cs"/>
            </a:rPr>
            <a:t>。</a:t>
          </a:r>
          <a:endParaRPr lang="ja-JP" altLang="ja-JP" sz="1200">
            <a:solidFill>
              <a:sysClr val="windowText" lastClr="000000"/>
            </a:solidFill>
            <a:effectLst/>
          </a:endParaRPr>
        </a:p>
        <a:p>
          <a:pPr eaLnBrk="1" fontAlgn="auto" latinLnBrk="0" hangingPunct="1"/>
          <a:r>
            <a:rPr kumimoji="1" lang="ja-JP" altLang="ja-JP" sz="1200">
              <a:solidFill>
                <a:sysClr val="windowText" lastClr="000000"/>
              </a:solidFill>
              <a:effectLst/>
              <a:latin typeface="+mn-lt"/>
              <a:ea typeface="+mn-ea"/>
              <a:cs typeface="+mn-cs"/>
            </a:rPr>
            <a:t>　下水道事業会計は、対象区域拡大による利用料収入の増加と</a:t>
          </a:r>
          <a:r>
            <a:rPr kumimoji="1" lang="ja-JP" altLang="en-US" sz="1200">
              <a:solidFill>
                <a:sysClr val="windowText" lastClr="000000"/>
              </a:solidFill>
              <a:effectLst/>
              <a:latin typeface="+mn-lt"/>
              <a:ea typeface="+mn-ea"/>
              <a:cs typeface="+mn-cs"/>
            </a:rPr>
            <a:t>借入利率の低下に伴う</a:t>
          </a:r>
          <a:r>
            <a:rPr kumimoji="1" lang="ja-JP" altLang="ja-JP" sz="1200">
              <a:solidFill>
                <a:sysClr val="windowText" lastClr="000000"/>
              </a:solidFill>
              <a:effectLst/>
              <a:latin typeface="+mn-lt"/>
              <a:ea typeface="+mn-ea"/>
              <a:cs typeface="+mn-cs"/>
            </a:rPr>
            <a:t>利子償還金の減少により実質黒字は増加傾向にある。</a:t>
          </a:r>
          <a:endParaRPr lang="ja-JP" altLang="ja-JP" sz="1200">
            <a:solidFill>
              <a:sysClr val="windowText" lastClr="000000"/>
            </a:solidFill>
            <a:effectLst/>
          </a:endParaRPr>
        </a:p>
        <a:p>
          <a:pPr eaLnBrk="1" fontAlgn="auto" latinLnBrk="0" hangingPunct="1"/>
          <a:r>
            <a:rPr kumimoji="1" lang="ja-JP" altLang="ja-JP" sz="1200">
              <a:solidFill>
                <a:sysClr val="windowText" lastClr="000000"/>
              </a:solidFill>
              <a:effectLst/>
              <a:latin typeface="+mn-lt"/>
              <a:ea typeface="+mn-ea"/>
              <a:cs typeface="+mn-cs"/>
            </a:rPr>
            <a:t>　国民健康保険特別会計は、加入者の減少に伴う国保税減少により黒字が減少した</a:t>
          </a:r>
          <a:r>
            <a:rPr kumimoji="1" lang="ja-JP" altLang="en-US" sz="1200">
              <a:solidFill>
                <a:sysClr val="windowText" lastClr="000000"/>
              </a:solidFill>
              <a:effectLst/>
              <a:latin typeface="+mn-lt"/>
              <a:ea typeface="+mn-ea"/>
              <a:cs typeface="+mn-cs"/>
            </a:rPr>
            <a:t>ものである</a:t>
          </a:r>
          <a:r>
            <a:rPr kumimoji="1" lang="ja-JP" altLang="ja-JP" sz="1200">
              <a:solidFill>
                <a:sysClr val="windowText" lastClr="000000"/>
              </a:solidFill>
              <a:effectLst/>
              <a:latin typeface="+mn-lt"/>
              <a:ea typeface="+mn-ea"/>
              <a:cs typeface="+mn-cs"/>
            </a:rPr>
            <a:t>。</a:t>
          </a:r>
          <a:endParaRPr kumimoji="1" lang="en-US" altLang="ja-JP" sz="1200">
            <a:solidFill>
              <a:sysClr val="windowText" lastClr="000000"/>
            </a:solidFill>
            <a:effectLst/>
            <a:latin typeface="+mn-lt"/>
            <a:ea typeface="+mn-ea"/>
            <a:cs typeface="+mn-cs"/>
          </a:endParaRPr>
        </a:p>
        <a:p>
          <a:pPr eaLnBrk="1" fontAlgn="auto" latinLnBrk="0" hangingPunct="1"/>
          <a:endParaRPr kumimoji="1" lang="en-US" altLang="ja-JP" sz="1200">
            <a:solidFill>
              <a:sysClr val="windowText" lastClr="000000"/>
            </a:solidFill>
            <a:effectLst/>
            <a:latin typeface="+mn-lt"/>
            <a:ea typeface="+mn-ea"/>
            <a:cs typeface="+mn-cs"/>
          </a:endParaRPr>
        </a:p>
        <a:p>
          <a:pPr eaLnBrk="1" fontAlgn="auto" latinLnBrk="0" hangingPunct="1"/>
          <a:r>
            <a:rPr kumimoji="1" lang="ja-JP" altLang="en-US" sz="1200">
              <a:solidFill>
                <a:sysClr val="windowText" lastClr="000000"/>
              </a:solidFill>
              <a:effectLst/>
              <a:latin typeface="+mn-lt"/>
              <a:ea typeface="+mn-ea"/>
              <a:cs typeface="+mn-cs"/>
            </a:rPr>
            <a:t>　この結果、連結実質黒字・赤字の比率は一般会計及び水道事業会計の実質黒字の減少により、前年度と比べ</a:t>
          </a:r>
          <a:r>
            <a:rPr kumimoji="1" lang="en-US" altLang="ja-JP" sz="1200">
              <a:solidFill>
                <a:sysClr val="windowText" lastClr="000000"/>
              </a:solidFill>
              <a:effectLst/>
              <a:latin typeface="+mn-lt"/>
              <a:ea typeface="+mn-ea"/>
              <a:cs typeface="+mn-cs"/>
            </a:rPr>
            <a:t>2.9</a:t>
          </a:r>
          <a:r>
            <a:rPr kumimoji="1" lang="ja-JP" altLang="en-US" sz="1200">
              <a:solidFill>
                <a:sysClr val="windowText" lastClr="000000"/>
              </a:solidFill>
              <a:effectLst/>
              <a:latin typeface="+mn-lt"/>
              <a:ea typeface="+mn-ea"/>
              <a:cs typeface="+mn-cs"/>
            </a:rPr>
            <a:t>ポイントの減となっているものの、</a:t>
          </a:r>
          <a:r>
            <a:rPr kumimoji="1" lang="en-US" altLang="ja-JP" sz="1200">
              <a:solidFill>
                <a:sysClr val="windowText" lastClr="000000"/>
              </a:solidFill>
              <a:effectLst/>
              <a:latin typeface="+mn-lt"/>
              <a:ea typeface="+mn-ea"/>
              <a:cs typeface="+mn-cs"/>
            </a:rPr>
            <a:t>4,777</a:t>
          </a:r>
          <a:r>
            <a:rPr kumimoji="1" lang="ja-JP" altLang="en-US" sz="1200">
              <a:solidFill>
                <a:sysClr val="windowText" lastClr="000000"/>
              </a:solidFill>
              <a:effectLst/>
              <a:latin typeface="+mn-lt"/>
              <a:ea typeface="+mn-ea"/>
              <a:cs typeface="+mn-cs"/>
            </a:rPr>
            <a:t>百万円の連結実質黒字を確保している。</a:t>
          </a:r>
          <a:endParaRPr kumimoji="1" lang="en-US" altLang="ja-JP" sz="1200">
            <a:solidFill>
              <a:sysClr val="windowText" lastClr="000000"/>
            </a:solidFill>
            <a:effectLst/>
            <a:latin typeface="+mn-lt"/>
            <a:ea typeface="+mn-ea"/>
            <a:cs typeface="+mn-cs"/>
          </a:endParaRPr>
        </a:p>
        <a:p>
          <a:pPr eaLnBrk="1" fontAlgn="auto" latinLnBrk="0" hangingPunct="1"/>
          <a:endParaRPr kumimoji="1" lang="en-US" altLang="ja-JP" sz="1200">
            <a:solidFill>
              <a:sysClr val="windowText" lastClr="000000"/>
            </a:solidFill>
            <a:effectLst/>
            <a:latin typeface="+mn-lt"/>
            <a:ea typeface="+mn-ea"/>
            <a:cs typeface="+mn-cs"/>
          </a:endParaRPr>
        </a:p>
        <a:p>
          <a:pPr eaLnBrk="1" fontAlgn="auto" latinLnBrk="0" hangingPunct="1"/>
          <a:r>
            <a:rPr kumimoji="1" lang="ja-JP" altLang="en-US" sz="1200">
              <a:solidFill>
                <a:sysClr val="windowText" lastClr="000000"/>
              </a:solidFill>
              <a:effectLst/>
              <a:latin typeface="+mn-lt"/>
              <a:ea typeface="+mn-ea"/>
              <a:cs typeface="+mn-cs"/>
            </a:rPr>
            <a:t>　</a:t>
          </a:r>
          <a:r>
            <a:rPr kumimoji="1" lang="ja-JP" altLang="ja-JP" sz="1200">
              <a:solidFill>
                <a:sysClr val="windowText" lastClr="000000"/>
              </a:solidFill>
              <a:effectLst/>
              <a:latin typeface="+mn-lt"/>
              <a:ea typeface="+mn-ea"/>
              <a:cs typeface="+mn-cs"/>
            </a:rPr>
            <a:t>今後も</a:t>
          </a:r>
          <a:r>
            <a:rPr kumimoji="1" lang="ja-JP" altLang="en-US" sz="1200">
              <a:solidFill>
                <a:sysClr val="windowText" lastClr="000000"/>
              </a:solidFill>
              <a:effectLst/>
              <a:latin typeface="+mn-lt"/>
              <a:ea typeface="+mn-ea"/>
              <a:cs typeface="+mn-cs"/>
            </a:rPr>
            <a:t>病院事業の</a:t>
          </a:r>
          <a:r>
            <a:rPr kumimoji="1" lang="ja-JP" altLang="ja-JP" sz="1200">
              <a:solidFill>
                <a:sysClr val="windowText" lastClr="000000"/>
              </a:solidFill>
              <a:effectLst/>
              <a:latin typeface="+mn-lt"/>
              <a:ea typeface="+mn-ea"/>
              <a:cs typeface="+mn-cs"/>
            </a:rPr>
            <a:t>経営改善や事務事業の見直し等を</a:t>
          </a:r>
          <a:r>
            <a:rPr kumimoji="1" lang="ja-JP" altLang="en-US" sz="1200">
              <a:solidFill>
                <a:sysClr val="windowText" lastClr="000000"/>
              </a:solidFill>
              <a:effectLst/>
              <a:latin typeface="+mn-lt"/>
              <a:ea typeface="+mn-ea"/>
              <a:cs typeface="+mn-cs"/>
            </a:rPr>
            <a:t>図り</a:t>
          </a:r>
          <a:r>
            <a:rPr kumimoji="1" lang="ja-JP" altLang="ja-JP" sz="1200">
              <a:solidFill>
                <a:sysClr val="windowText" lastClr="000000"/>
              </a:solidFill>
              <a:effectLst/>
              <a:latin typeface="+mn-lt"/>
              <a:ea typeface="+mn-ea"/>
              <a:cs typeface="+mn-cs"/>
            </a:rPr>
            <a:t>、黒字の確保に努める。</a:t>
          </a:r>
          <a:endParaRPr lang="ja-JP" altLang="ja-JP" sz="1200">
            <a:solidFill>
              <a:sysClr val="windowText" lastClr="000000"/>
            </a:solidFill>
            <a:effectLst/>
          </a:endParaRPr>
        </a:p>
        <a:p>
          <a:endParaRPr kumimoji="1" lang="ja-JP" altLang="en-US" sz="1400">
            <a:solidFill>
              <a:sysClr val="windowText" lastClr="000000"/>
            </a:solidFill>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zoomScale="130" zoomScaleNormal="130"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590" t="s">
        <v>65</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591" t="s">
        <v>67</v>
      </c>
      <c r="C3" s="592"/>
      <c r="D3" s="592"/>
      <c r="E3" s="593"/>
      <c r="F3" s="593"/>
      <c r="G3" s="593"/>
      <c r="H3" s="593"/>
      <c r="I3" s="593"/>
      <c r="J3" s="593"/>
      <c r="K3" s="593"/>
      <c r="L3" s="593" t="s">
        <v>68</v>
      </c>
      <c r="M3" s="593"/>
      <c r="N3" s="593"/>
      <c r="O3" s="593"/>
      <c r="P3" s="593"/>
      <c r="Q3" s="593"/>
      <c r="R3" s="596"/>
      <c r="S3" s="596"/>
      <c r="T3" s="596"/>
      <c r="U3" s="596"/>
      <c r="V3" s="597"/>
      <c r="W3" s="494" t="s">
        <v>69</v>
      </c>
      <c r="X3" s="495"/>
      <c r="Y3" s="495"/>
      <c r="Z3" s="495"/>
      <c r="AA3" s="495"/>
      <c r="AB3" s="592"/>
      <c r="AC3" s="596" t="s">
        <v>70</v>
      </c>
      <c r="AD3" s="495"/>
      <c r="AE3" s="495"/>
      <c r="AF3" s="495"/>
      <c r="AG3" s="495"/>
      <c r="AH3" s="495"/>
      <c r="AI3" s="495"/>
      <c r="AJ3" s="495"/>
      <c r="AK3" s="495"/>
      <c r="AL3" s="558"/>
      <c r="AM3" s="494" t="s">
        <v>71</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72</v>
      </c>
      <c r="BO3" s="495"/>
      <c r="BP3" s="495"/>
      <c r="BQ3" s="495"/>
      <c r="BR3" s="495"/>
      <c r="BS3" s="495"/>
      <c r="BT3" s="495"/>
      <c r="BU3" s="558"/>
      <c r="BV3" s="494" t="s">
        <v>73</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74</v>
      </c>
      <c r="CU3" s="495"/>
      <c r="CV3" s="495"/>
      <c r="CW3" s="495"/>
      <c r="CX3" s="495"/>
      <c r="CY3" s="495"/>
      <c r="CZ3" s="495"/>
      <c r="DA3" s="558"/>
      <c r="DB3" s="494" t="s">
        <v>75</v>
      </c>
      <c r="DC3" s="495"/>
      <c r="DD3" s="495"/>
      <c r="DE3" s="495"/>
      <c r="DF3" s="495"/>
      <c r="DG3" s="495"/>
      <c r="DH3" s="495"/>
      <c r="DI3" s="558"/>
      <c r="DJ3" s="139"/>
      <c r="DK3" s="139"/>
      <c r="DL3" s="139"/>
      <c r="DM3" s="139"/>
      <c r="DN3" s="139"/>
      <c r="DO3" s="139"/>
    </row>
    <row r="4" spans="1:119" ht="18.75" customHeight="1">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76</v>
      </c>
      <c r="AZ4" s="408"/>
      <c r="BA4" s="408"/>
      <c r="BB4" s="408"/>
      <c r="BC4" s="408"/>
      <c r="BD4" s="408"/>
      <c r="BE4" s="408"/>
      <c r="BF4" s="408"/>
      <c r="BG4" s="408"/>
      <c r="BH4" s="408"/>
      <c r="BI4" s="408"/>
      <c r="BJ4" s="408"/>
      <c r="BK4" s="408"/>
      <c r="BL4" s="408"/>
      <c r="BM4" s="409"/>
      <c r="BN4" s="410">
        <v>37171442</v>
      </c>
      <c r="BO4" s="411"/>
      <c r="BP4" s="411"/>
      <c r="BQ4" s="411"/>
      <c r="BR4" s="411"/>
      <c r="BS4" s="411"/>
      <c r="BT4" s="411"/>
      <c r="BU4" s="412"/>
      <c r="BV4" s="410">
        <v>40403231</v>
      </c>
      <c r="BW4" s="411"/>
      <c r="BX4" s="411"/>
      <c r="BY4" s="411"/>
      <c r="BZ4" s="411"/>
      <c r="CA4" s="411"/>
      <c r="CB4" s="411"/>
      <c r="CC4" s="412"/>
      <c r="CD4" s="584" t="s">
        <v>77</v>
      </c>
      <c r="CE4" s="585"/>
      <c r="CF4" s="585"/>
      <c r="CG4" s="585"/>
      <c r="CH4" s="585"/>
      <c r="CI4" s="585"/>
      <c r="CJ4" s="585"/>
      <c r="CK4" s="585"/>
      <c r="CL4" s="585"/>
      <c r="CM4" s="585"/>
      <c r="CN4" s="585"/>
      <c r="CO4" s="585"/>
      <c r="CP4" s="585"/>
      <c r="CQ4" s="585"/>
      <c r="CR4" s="585"/>
      <c r="CS4" s="586"/>
      <c r="CT4" s="587">
        <v>5.5</v>
      </c>
      <c r="CU4" s="588"/>
      <c r="CV4" s="588"/>
      <c r="CW4" s="588"/>
      <c r="CX4" s="588"/>
      <c r="CY4" s="588"/>
      <c r="CZ4" s="588"/>
      <c r="DA4" s="589"/>
      <c r="DB4" s="587">
        <v>7.6</v>
      </c>
      <c r="DC4" s="588"/>
      <c r="DD4" s="588"/>
      <c r="DE4" s="588"/>
      <c r="DF4" s="588"/>
      <c r="DG4" s="588"/>
      <c r="DH4" s="588"/>
      <c r="DI4" s="589"/>
      <c r="DJ4" s="139"/>
      <c r="DK4" s="139"/>
      <c r="DL4" s="139"/>
      <c r="DM4" s="139"/>
      <c r="DN4" s="139"/>
      <c r="DO4" s="139"/>
    </row>
    <row r="5" spans="1:119" ht="18.75" customHeight="1">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78</v>
      </c>
      <c r="AN5" s="389"/>
      <c r="AO5" s="389"/>
      <c r="AP5" s="389"/>
      <c r="AQ5" s="389"/>
      <c r="AR5" s="389"/>
      <c r="AS5" s="389"/>
      <c r="AT5" s="390"/>
      <c r="AU5" s="472" t="s">
        <v>79</v>
      </c>
      <c r="AV5" s="473"/>
      <c r="AW5" s="473"/>
      <c r="AX5" s="473"/>
      <c r="AY5" s="395" t="s">
        <v>80</v>
      </c>
      <c r="AZ5" s="396"/>
      <c r="BA5" s="396"/>
      <c r="BB5" s="396"/>
      <c r="BC5" s="396"/>
      <c r="BD5" s="396"/>
      <c r="BE5" s="396"/>
      <c r="BF5" s="396"/>
      <c r="BG5" s="396"/>
      <c r="BH5" s="396"/>
      <c r="BI5" s="396"/>
      <c r="BJ5" s="396"/>
      <c r="BK5" s="396"/>
      <c r="BL5" s="396"/>
      <c r="BM5" s="397"/>
      <c r="BN5" s="415">
        <v>35838874</v>
      </c>
      <c r="BO5" s="416"/>
      <c r="BP5" s="416"/>
      <c r="BQ5" s="416"/>
      <c r="BR5" s="416"/>
      <c r="BS5" s="416"/>
      <c r="BT5" s="416"/>
      <c r="BU5" s="417"/>
      <c r="BV5" s="415">
        <v>38630953</v>
      </c>
      <c r="BW5" s="416"/>
      <c r="BX5" s="416"/>
      <c r="BY5" s="416"/>
      <c r="BZ5" s="416"/>
      <c r="CA5" s="416"/>
      <c r="CB5" s="416"/>
      <c r="CC5" s="417"/>
      <c r="CD5" s="424" t="s">
        <v>81</v>
      </c>
      <c r="CE5" s="425"/>
      <c r="CF5" s="425"/>
      <c r="CG5" s="425"/>
      <c r="CH5" s="425"/>
      <c r="CI5" s="425"/>
      <c r="CJ5" s="425"/>
      <c r="CK5" s="425"/>
      <c r="CL5" s="425"/>
      <c r="CM5" s="425"/>
      <c r="CN5" s="425"/>
      <c r="CO5" s="425"/>
      <c r="CP5" s="425"/>
      <c r="CQ5" s="425"/>
      <c r="CR5" s="425"/>
      <c r="CS5" s="426"/>
      <c r="CT5" s="385">
        <v>89.1</v>
      </c>
      <c r="CU5" s="386"/>
      <c r="CV5" s="386"/>
      <c r="CW5" s="386"/>
      <c r="CX5" s="386"/>
      <c r="CY5" s="386"/>
      <c r="CZ5" s="386"/>
      <c r="DA5" s="387"/>
      <c r="DB5" s="385">
        <v>87.9</v>
      </c>
      <c r="DC5" s="386"/>
      <c r="DD5" s="386"/>
      <c r="DE5" s="386"/>
      <c r="DF5" s="386"/>
      <c r="DG5" s="386"/>
      <c r="DH5" s="386"/>
      <c r="DI5" s="387"/>
      <c r="DJ5" s="139"/>
      <c r="DK5" s="139"/>
      <c r="DL5" s="139"/>
      <c r="DM5" s="139"/>
      <c r="DN5" s="139"/>
      <c r="DO5" s="139"/>
    </row>
    <row r="6" spans="1:119" ht="18.75" customHeight="1">
      <c r="A6" s="140"/>
      <c r="B6" s="564" t="s">
        <v>82</v>
      </c>
      <c r="C6" s="429"/>
      <c r="D6" s="429"/>
      <c r="E6" s="565"/>
      <c r="F6" s="565"/>
      <c r="G6" s="565"/>
      <c r="H6" s="565"/>
      <c r="I6" s="565"/>
      <c r="J6" s="565"/>
      <c r="K6" s="565"/>
      <c r="L6" s="565" t="s">
        <v>83</v>
      </c>
      <c r="M6" s="565"/>
      <c r="N6" s="565"/>
      <c r="O6" s="565"/>
      <c r="P6" s="565"/>
      <c r="Q6" s="565"/>
      <c r="R6" s="453"/>
      <c r="S6" s="453"/>
      <c r="T6" s="453"/>
      <c r="U6" s="453"/>
      <c r="V6" s="571"/>
      <c r="W6" s="504" t="s">
        <v>84</v>
      </c>
      <c r="X6" s="428"/>
      <c r="Y6" s="428"/>
      <c r="Z6" s="428"/>
      <c r="AA6" s="428"/>
      <c r="AB6" s="429"/>
      <c r="AC6" s="576" t="s">
        <v>85</v>
      </c>
      <c r="AD6" s="577"/>
      <c r="AE6" s="577"/>
      <c r="AF6" s="577"/>
      <c r="AG6" s="577"/>
      <c r="AH6" s="577"/>
      <c r="AI6" s="577"/>
      <c r="AJ6" s="577"/>
      <c r="AK6" s="577"/>
      <c r="AL6" s="578"/>
      <c r="AM6" s="484" t="s">
        <v>86</v>
      </c>
      <c r="AN6" s="389"/>
      <c r="AO6" s="389"/>
      <c r="AP6" s="389"/>
      <c r="AQ6" s="389"/>
      <c r="AR6" s="389"/>
      <c r="AS6" s="389"/>
      <c r="AT6" s="390"/>
      <c r="AU6" s="472" t="s">
        <v>79</v>
      </c>
      <c r="AV6" s="473"/>
      <c r="AW6" s="473"/>
      <c r="AX6" s="473"/>
      <c r="AY6" s="395" t="s">
        <v>87</v>
      </c>
      <c r="AZ6" s="396"/>
      <c r="BA6" s="396"/>
      <c r="BB6" s="396"/>
      <c r="BC6" s="396"/>
      <c r="BD6" s="396"/>
      <c r="BE6" s="396"/>
      <c r="BF6" s="396"/>
      <c r="BG6" s="396"/>
      <c r="BH6" s="396"/>
      <c r="BI6" s="396"/>
      <c r="BJ6" s="396"/>
      <c r="BK6" s="396"/>
      <c r="BL6" s="396"/>
      <c r="BM6" s="397"/>
      <c r="BN6" s="415">
        <v>1332568</v>
      </c>
      <c r="BO6" s="416"/>
      <c r="BP6" s="416"/>
      <c r="BQ6" s="416"/>
      <c r="BR6" s="416"/>
      <c r="BS6" s="416"/>
      <c r="BT6" s="416"/>
      <c r="BU6" s="417"/>
      <c r="BV6" s="415">
        <v>1772278</v>
      </c>
      <c r="BW6" s="416"/>
      <c r="BX6" s="416"/>
      <c r="BY6" s="416"/>
      <c r="BZ6" s="416"/>
      <c r="CA6" s="416"/>
      <c r="CB6" s="416"/>
      <c r="CC6" s="417"/>
      <c r="CD6" s="424" t="s">
        <v>88</v>
      </c>
      <c r="CE6" s="425"/>
      <c r="CF6" s="425"/>
      <c r="CG6" s="425"/>
      <c r="CH6" s="425"/>
      <c r="CI6" s="425"/>
      <c r="CJ6" s="425"/>
      <c r="CK6" s="425"/>
      <c r="CL6" s="425"/>
      <c r="CM6" s="425"/>
      <c r="CN6" s="425"/>
      <c r="CO6" s="425"/>
      <c r="CP6" s="425"/>
      <c r="CQ6" s="425"/>
      <c r="CR6" s="425"/>
      <c r="CS6" s="426"/>
      <c r="CT6" s="561">
        <v>93.9</v>
      </c>
      <c r="CU6" s="562"/>
      <c r="CV6" s="562"/>
      <c r="CW6" s="562"/>
      <c r="CX6" s="562"/>
      <c r="CY6" s="562"/>
      <c r="CZ6" s="562"/>
      <c r="DA6" s="563"/>
      <c r="DB6" s="561">
        <v>93.5</v>
      </c>
      <c r="DC6" s="562"/>
      <c r="DD6" s="562"/>
      <c r="DE6" s="562"/>
      <c r="DF6" s="562"/>
      <c r="DG6" s="562"/>
      <c r="DH6" s="562"/>
      <c r="DI6" s="563"/>
      <c r="DJ6" s="139"/>
      <c r="DK6" s="139"/>
      <c r="DL6" s="139"/>
      <c r="DM6" s="139"/>
      <c r="DN6" s="139"/>
      <c r="DO6" s="139"/>
    </row>
    <row r="7" spans="1:119" ht="18.75" customHeight="1">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89</v>
      </c>
      <c r="AN7" s="389"/>
      <c r="AO7" s="389"/>
      <c r="AP7" s="389"/>
      <c r="AQ7" s="389"/>
      <c r="AR7" s="389"/>
      <c r="AS7" s="389"/>
      <c r="AT7" s="390"/>
      <c r="AU7" s="472" t="s">
        <v>90</v>
      </c>
      <c r="AV7" s="473"/>
      <c r="AW7" s="473"/>
      <c r="AX7" s="473"/>
      <c r="AY7" s="395" t="s">
        <v>91</v>
      </c>
      <c r="AZ7" s="396"/>
      <c r="BA7" s="396"/>
      <c r="BB7" s="396"/>
      <c r="BC7" s="396"/>
      <c r="BD7" s="396"/>
      <c r="BE7" s="396"/>
      <c r="BF7" s="396"/>
      <c r="BG7" s="396"/>
      <c r="BH7" s="396"/>
      <c r="BI7" s="396"/>
      <c r="BJ7" s="396"/>
      <c r="BK7" s="396"/>
      <c r="BL7" s="396"/>
      <c r="BM7" s="397"/>
      <c r="BN7" s="415">
        <v>115643</v>
      </c>
      <c r="BO7" s="416"/>
      <c r="BP7" s="416"/>
      <c r="BQ7" s="416"/>
      <c r="BR7" s="416"/>
      <c r="BS7" s="416"/>
      <c r="BT7" s="416"/>
      <c r="BU7" s="417"/>
      <c r="BV7" s="415">
        <v>72023</v>
      </c>
      <c r="BW7" s="416"/>
      <c r="BX7" s="416"/>
      <c r="BY7" s="416"/>
      <c r="BZ7" s="416"/>
      <c r="CA7" s="416"/>
      <c r="CB7" s="416"/>
      <c r="CC7" s="417"/>
      <c r="CD7" s="424" t="s">
        <v>92</v>
      </c>
      <c r="CE7" s="425"/>
      <c r="CF7" s="425"/>
      <c r="CG7" s="425"/>
      <c r="CH7" s="425"/>
      <c r="CI7" s="425"/>
      <c r="CJ7" s="425"/>
      <c r="CK7" s="425"/>
      <c r="CL7" s="425"/>
      <c r="CM7" s="425"/>
      <c r="CN7" s="425"/>
      <c r="CO7" s="425"/>
      <c r="CP7" s="425"/>
      <c r="CQ7" s="425"/>
      <c r="CR7" s="425"/>
      <c r="CS7" s="426"/>
      <c r="CT7" s="415">
        <v>22080513</v>
      </c>
      <c r="CU7" s="416"/>
      <c r="CV7" s="416"/>
      <c r="CW7" s="416"/>
      <c r="CX7" s="416"/>
      <c r="CY7" s="416"/>
      <c r="CZ7" s="416"/>
      <c r="DA7" s="417"/>
      <c r="DB7" s="415">
        <v>22244565</v>
      </c>
      <c r="DC7" s="416"/>
      <c r="DD7" s="416"/>
      <c r="DE7" s="416"/>
      <c r="DF7" s="416"/>
      <c r="DG7" s="416"/>
      <c r="DH7" s="416"/>
      <c r="DI7" s="417"/>
      <c r="DJ7" s="139"/>
      <c r="DK7" s="139"/>
      <c r="DL7" s="139"/>
      <c r="DM7" s="139"/>
      <c r="DN7" s="139"/>
      <c r="DO7" s="139"/>
    </row>
    <row r="8" spans="1:119" ht="18.75" customHeight="1" thickBot="1">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93</v>
      </c>
      <c r="AN8" s="389"/>
      <c r="AO8" s="389"/>
      <c r="AP8" s="389"/>
      <c r="AQ8" s="389"/>
      <c r="AR8" s="389"/>
      <c r="AS8" s="389"/>
      <c r="AT8" s="390"/>
      <c r="AU8" s="472" t="s">
        <v>94</v>
      </c>
      <c r="AV8" s="473"/>
      <c r="AW8" s="473"/>
      <c r="AX8" s="473"/>
      <c r="AY8" s="395" t="s">
        <v>95</v>
      </c>
      <c r="AZ8" s="396"/>
      <c r="BA8" s="396"/>
      <c r="BB8" s="396"/>
      <c r="BC8" s="396"/>
      <c r="BD8" s="396"/>
      <c r="BE8" s="396"/>
      <c r="BF8" s="396"/>
      <c r="BG8" s="396"/>
      <c r="BH8" s="396"/>
      <c r="BI8" s="396"/>
      <c r="BJ8" s="396"/>
      <c r="BK8" s="396"/>
      <c r="BL8" s="396"/>
      <c r="BM8" s="397"/>
      <c r="BN8" s="415">
        <v>1216925</v>
      </c>
      <c r="BO8" s="416"/>
      <c r="BP8" s="416"/>
      <c r="BQ8" s="416"/>
      <c r="BR8" s="416"/>
      <c r="BS8" s="416"/>
      <c r="BT8" s="416"/>
      <c r="BU8" s="417"/>
      <c r="BV8" s="415">
        <v>1700255</v>
      </c>
      <c r="BW8" s="416"/>
      <c r="BX8" s="416"/>
      <c r="BY8" s="416"/>
      <c r="BZ8" s="416"/>
      <c r="CA8" s="416"/>
      <c r="CB8" s="416"/>
      <c r="CC8" s="417"/>
      <c r="CD8" s="424" t="s">
        <v>96</v>
      </c>
      <c r="CE8" s="425"/>
      <c r="CF8" s="425"/>
      <c r="CG8" s="425"/>
      <c r="CH8" s="425"/>
      <c r="CI8" s="425"/>
      <c r="CJ8" s="425"/>
      <c r="CK8" s="425"/>
      <c r="CL8" s="425"/>
      <c r="CM8" s="425"/>
      <c r="CN8" s="425"/>
      <c r="CO8" s="425"/>
      <c r="CP8" s="425"/>
      <c r="CQ8" s="425"/>
      <c r="CR8" s="425"/>
      <c r="CS8" s="426"/>
      <c r="CT8" s="524">
        <v>0.42</v>
      </c>
      <c r="CU8" s="525"/>
      <c r="CV8" s="525"/>
      <c r="CW8" s="525"/>
      <c r="CX8" s="525"/>
      <c r="CY8" s="525"/>
      <c r="CZ8" s="525"/>
      <c r="DA8" s="526"/>
      <c r="DB8" s="524">
        <v>0.42</v>
      </c>
      <c r="DC8" s="525"/>
      <c r="DD8" s="525"/>
      <c r="DE8" s="525"/>
      <c r="DF8" s="525"/>
      <c r="DG8" s="525"/>
      <c r="DH8" s="525"/>
      <c r="DI8" s="526"/>
      <c r="DJ8" s="139"/>
      <c r="DK8" s="139"/>
      <c r="DL8" s="139"/>
      <c r="DM8" s="139"/>
      <c r="DN8" s="139"/>
      <c r="DO8" s="139"/>
    </row>
    <row r="9" spans="1:119" ht="18.75" customHeight="1" thickBot="1">
      <c r="A9" s="140"/>
      <c r="B9" s="550" t="s">
        <v>97</v>
      </c>
      <c r="C9" s="551"/>
      <c r="D9" s="551"/>
      <c r="E9" s="551"/>
      <c r="F9" s="551"/>
      <c r="G9" s="551"/>
      <c r="H9" s="551"/>
      <c r="I9" s="551"/>
      <c r="J9" s="551"/>
      <c r="K9" s="478"/>
      <c r="L9" s="552" t="s">
        <v>98</v>
      </c>
      <c r="M9" s="553"/>
      <c r="N9" s="553"/>
      <c r="O9" s="553"/>
      <c r="P9" s="553"/>
      <c r="Q9" s="554"/>
      <c r="R9" s="555">
        <v>74175</v>
      </c>
      <c r="S9" s="556"/>
      <c r="T9" s="556"/>
      <c r="U9" s="556"/>
      <c r="V9" s="557"/>
      <c r="W9" s="494" t="s">
        <v>99</v>
      </c>
      <c r="X9" s="495"/>
      <c r="Y9" s="495"/>
      <c r="Z9" s="495"/>
      <c r="AA9" s="495"/>
      <c r="AB9" s="495"/>
      <c r="AC9" s="495"/>
      <c r="AD9" s="495"/>
      <c r="AE9" s="495"/>
      <c r="AF9" s="495"/>
      <c r="AG9" s="495"/>
      <c r="AH9" s="495"/>
      <c r="AI9" s="495"/>
      <c r="AJ9" s="495"/>
      <c r="AK9" s="495"/>
      <c r="AL9" s="558"/>
      <c r="AM9" s="484" t="s">
        <v>100</v>
      </c>
      <c r="AN9" s="389"/>
      <c r="AO9" s="389"/>
      <c r="AP9" s="389"/>
      <c r="AQ9" s="389"/>
      <c r="AR9" s="389"/>
      <c r="AS9" s="389"/>
      <c r="AT9" s="390"/>
      <c r="AU9" s="472" t="s">
        <v>79</v>
      </c>
      <c r="AV9" s="473"/>
      <c r="AW9" s="473"/>
      <c r="AX9" s="473"/>
      <c r="AY9" s="395" t="s">
        <v>101</v>
      </c>
      <c r="AZ9" s="396"/>
      <c r="BA9" s="396"/>
      <c r="BB9" s="396"/>
      <c r="BC9" s="396"/>
      <c r="BD9" s="396"/>
      <c r="BE9" s="396"/>
      <c r="BF9" s="396"/>
      <c r="BG9" s="396"/>
      <c r="BH9" s="396"/>
      <c r="BI9" s="396"/>
      <c r="BJ9" s="396"/>
      <c r="BK9" s="396"/>
      <c r="BL9" s="396"/>
      <c r="BM9" s="397"/>
      <c r="BN9" s="415">
        <v>-483330</v>
      </c>
      <c r="BO9" s="416"/>
      <c r="BP9" s="416"/>
      <c r="BQ9" s="416"/>
      <c r="BR9" s="416"/>
      <c r="BS9" s="416"/>
      <c r="BT9" s="416"/>
      <c r="BU9" s="417"/>
      <c r="BV9" s="415">
        <v>-350899</v>
      </c>
      <c r="BW9" s="416"/>
      <c r="BX9" s="416"/>
      <c r="BY9" s="416"/>
      <c r="BZ9" s="416"/>
      <c r="CA9" s="416"/>
      <c r="CB9" s="416"/>
      <c r="CC9" s="417"/>
      <c r="CD9" s="424" t="s">
        <v>102</v>
      </c>
      <c r="CE9" s="425"/>
      <c r="CF9" s="425"/>
      <c r="CG9" s="425"/>
      <c r="CH9" s="425"/>
      <c r="CI9" s="425"/>
      <c r="CJ9" s="425"/>
      <c r="CK9" s="425"/>
      <c r="CL9" s="425"/>
      <c r="CM9" s="425"/>
      <c r="CN9" s="425"/>
      <c r="CO9" s="425"/>
      <c r="CP9" s="425"/>
      <c r="CQ9" s="425"/>
      <c r="CR9" s="425"/>
      <c r="CS9" s="426"/>
      <c r="CT9" s="385">
        <v>13.1</v>
      </c>
      <c r="CU9" s="386"/>
      <c r="CV9" s="386"/>
      <c r="CW9" s="386"/>
      <c r="CX9" s="386"/>
      <c r="CY9" s="386"/>
      <c r="CZ9" s="386"/>
      <c r="DA9" s="387"/>
      <c r="DB9" s="385">
        <v>13.3</v>
      </c>
      <c r="DC9" s="386"/>
      <c r="DD9" s="386"/>
      <c r="DE9" s="386"/>
      <c r="DF9" s="386"/>
      <c r="DG9" s="386"/>
      <c r="DH9" s="386"/>
      <c r="DI9" s="387"/>
      <c r="DJ9" s="139"/>
      <c r="DK9" s="139"/>
      <c r="DL9" s="139"/>
      <c r="DM9" s="139"/>
      <c r="DN9" s="139"/>
      <c r="DO9" s="139"/>
    </row>
    <row r="10" spans="1:119" ht="18.75" customHeight="1" thickBot="1">
      <c r="A10" s="140"/>
      <c r="B10" s="550"/>
      <c r="C10" s="551"/>
      <c r="D10" s="551"/>
      <c r="E10" s="551"/>
      <c r="F10" s="551"/>
      <c r="G10" s="551"/>
      <c r="H10" s="551"/>
      <c r="I10" s="551"/>
      <c r="J10" s="551"/>
      <c r="K10" s="478"/>
      <c r="L10" s="388" t="s">
        <v>103</v>
      </c>
      <c r="M10" s="389"/>
      <c r="N10" s="389"/>
      <c r="O10" s="389"/>
      <c r="P10" s="389"/>
      <c r="Q10" s="390"/>
      <c r="R10" s="391">
        <v>78946</v>
      </c>
      <c r="S10" s="392"/>
      <c r="T10" s="392"/>
      <c r="U10" s="392"/>
      <c r="V10" s="394"/>
      <c r="W10" s="559"/>
      <c r="X10" s="377"/>
      <c r="Y10" s="377"/>
      <c r="Z10" s="377"/>
      <c r="AA10" s="377"/>
      <c r="AB10" s="377"/>
      <c r="AC10" s="377"/>
      <c r="AD10" s="377"/>
      <c r="AE10" s="377"/>
      <c r="AF10" s="377"/>
      <c r="AG10" s="377"/>
      <c r="AH10" s="377"/>
      <c r="AI10" s="377"/>
      <c r="AJ10" s="377"/>
      <c r="AK10" s="377"/>
      <c r="AL10" s="560"/>
      <c r="AM10" s="484" t="s">
        <v>104</v>
      </c>
      <c r="AN10" s="389"/>
      <c r="AO10" s="389"/>
      <c r="AP10" s="389"/>
      <c r="AQ10" s="389"/>
      <c r="AR10" s="389"/>
      <c r="AS10" s="389"/>
      <c r="AT10" s="390"/>
      <c r="AU10" s="472" t="s">
        <v>105</v>
      </c>
      <c r="AV10" s="473"/>
      <c r="AW10" s="473"/>
      <c r="AX10" s="473"/>
      <c r="AY10" s="395" t="s">
        <v>106</v>
      </c>
      <c r="AZ10" s="396"/>
      <c r="BA10" s="396"/>
      <c r="BB10" s="396"/>
      <c r="BC10" s="396"/>
      <c r="BD10" s="396"/>
      <c r="BE10" s="396"/>
      <c r="BF10" s="396"/>
      <c r="BG10" s="396"/>
      <c r="BH10" s="396"/>
      <c r="BI10" s="396"/>
      <c r="BJ10" s="396"/>
      <c r="BK10" s="396"/>
      <c r="BL10" s="396"/>
      <c r="BM10" s="397"/>
      <c r="BN10" s="415">
        <v>252900</v>
      </c>
      <c r="BO10" s="416"/>
      <c r="BP10" s="416"/>
      <c r="BQ10" s="416"/>
      <c r="BR10" s="416"/>
      <c r="BS10" s="416"/>
      <c r="BT10" s="416"/>
      <c r="BU10" s="417"/>
      <c r="BV10" s="415">
        <v>391049</v>
      </c>
      <c r="BW10" s="416"/>
      <c r="BX10" s="416"/>
      <c r="BY10" s="416"/>
      <c r="BZ10" s="416"/>
      <c r="CA10" s="416"/>
      <c r="CB10" s="416"/>
      <c r="CC10" s="417"/>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550"/>
      <c r="C11" s="551"/>
      <c r="D11" s="551"/>
      <c r="E11" s="551"/>
      <c r="F11" s="551"/>
      <c r="G11" s="551"/>
      <c r="H11" s="551"/>
      <c r="I11" s="551"/>
      <c r="J11" s="551"/>
      <c r="K11" s="478"/>
      <c r="L11" s="461" t="s">
        <v>108</v>
      </c>
      <c r="M11" s="462"/>
      <c r="N11" s="462"/>
      <c r="O11" s="462"/>
      <c r="P11" s="462"/>
      <c r="Q11" s="463"/>
      <c r="R11" s="547" t="s">
        <v>109</v>
      </c>
      <c r="S11" s="548"/>
      <c r="T11" s="548"/>
      <c r="U11" s="548"/>
      <c r="V11" s="549"/>
      <c r="W11" s="559"/>
      <c r="X11" s="377"/>
      <c r="Y11" s="377"/>
      <c r="Z11" s="377"/>
      <c r="AA11" s="377"/>
      <c r="AB11" s="377"/>
      <c r="AC11" s="377"/>
      <c r="AD11" s="377"/>
      <c r="AE11" s="377"/>
      <c r="AF11" s="377"/>
      <c r="AG11" s="377"/>
      <c r="AH11" s="377"/>
      <c r="AI11" s="377"/>
      <c r="AJ11" s="377"/>
      <c r="AK11" s="377"/>
      <c r="AL11" s="560"/>
      <c r="AM11" s="484" t="s">
        <v>110</v>
      </c>
      <c r="AN11" s="389"/>
      <c r="AO11" s="389"/>
      <c r="AP11" s="389"/>
      <c r="AQ11" s="389"/>
      <c r="AR11" s="389"/>
      <c r="AS11" s="389"/>
      <c r="AT11" s="390"/>
      <c r="AU11" s="472" t="s">
        <v>111</v>
      </c>
      <c r="AV11" s="473"/>
      <c r="AW11" s="473"/>
      <c r="AX11" s="473"/>
      <c r="AY11" s="395" t="s">
        <v>112</v>
      </c>
      <c r="AZ11" s="396"/>
      <c r="BA11" s="396"/>
      <c r="BB11" s="396"/>
      <c r="BC11" s="396"/>
      <c r="BD11" s="396"/>
      <c r="BE11" s="396"/>
      <c r="BF11" s="396"/>
      <c r="BG11" s="396"/>
      <c r="BH11" s="396"/>
      <c r="BI11" s="396"/>
      <c r="BJ11" s="396"/>
      <c r="BK11" s="396"/>
      <c r="BL11" s="396"/>
      <c r="BM11" s="397"/>
      <c r="BN11" s="415">
        <v>349610</v>
      </c>
      <c r="BO11" s="416"/>
      <c r="BP11" s="416"/>
      <c r="BQ11" s="416"/>
      <c r="BR11" s="416"/>
      <c r="BS11" s="416"/>
      <c r="BT11" s="416"/>
      <c r="BU11" s="417"/>
      <c r="BV11" s="415">
        <v>414792</v>
      </c>
      <c r="BW11" s="416"/>
      <c r="BX11" s="416"/>
      <c r="BY11" s="416"/>
      <c r="BZ11" s="416"/>
      <c r="CA11" s="416"/>
      <c r="CB11" s="416"/>
      <c r="CC11" s="417"/>
      <c r="CD11" s="424" t="s">
        <v>113</v>
      </c>
      <c r="CE11" s="425"/>
      <c r="CF11" s="425"/>
      <c r="CG11" s="425"/>
      <c r="CH11" s="425"/>
      <c r="CI11" s="425"/>
      <c r="CJ11" s="425"/>
      <c r="CK11" s="425"/>
      <c r="CL11" s="425"/>
      <c r="CM11" s="425"/>
      <c r="CN11" s="425"/>
      <c r="CO11" s="425"/>
      <c r="CP11" s="425"/>
      <c r="CQ11" s="425"/>
      <c r="CR11" s="425"/>
      <c r="CS11" s="426"/>
      <c r="CT11" s="524" t="s">
        <v>114</v>
      </c>
      <c r="CU11" s="525"/>
      <c r="CV11" s="525"/>
      <c r="CW11" s="525"/>
      <c r="CX11" s="525"/>
      <c r="CY11" s="525"/>
      <c r="CZ11" s="525"/>
      <c r="DA11" s="526"/>
      <c r="DB11" s="524" t="s">
        <v>114</v>
      </c>
      <c r="DC11" s="525"/>
      <c r="DD11" s="525"/>
      <c r="DE11" s="525"/>
      <c r="DF11" s="525"/>
      <c r="DG11" s="525"/>
      <c r="DH11" s="525"/>
      <c r="DI11" s="526"/>
      <c r="DJ11" s="139"/>
      <c r="DK11" s="139"/>
      <c r="DL11" s="139"/>
      <c r="DM11" s="139"/>
      <c r="DN11" s="139"/>
      <c r="DO11" s="139"/>
    </row>
    <row r="12" spans="1:119" ht="18.75" customHeight="1">
      <c r="A12" s="140"/>
      <c r="B12" s="527" t="s">
        <v>115</v>
      </c>
      <c r="C12" s="528"/>
      <c r="D12" s="528"/>
      <c r="E12" s="528"/>
      <c r="F12" s="528"/>
      <c r="G12" s="528"/>
      <c r="H12" s="528"/>
      <c r="I12" s="528"/>
      <c r="J12" s="528"/>
      <c r="K12" s="529"/>
      <c r="L12" s="536" t="s">
        <v>116</v>
      </c>
      <c r="M12" s="537"/>
      <c r="N12" s="537"/>
      <c r="O12" s="537"/>
      <c r="P12" s="537"/>
      <c r="Q12" s="538"/>
      <c r="R12" s="539">
        <v>74705</v>
      </c>
      <c r="S12" s="540"/>
      <c r="T12" s="540"/>
      <c r="U12" s="540"/>
      <c r="V12" s="541"/>
      <c r="W12" s="542" t="s">
        <v>1</v>
      </c>
      <c r="X12" s="473"/>
      <c r="Y12" s="473"/>
      <c r="Z12" s="473"/>
      <c r="AA12" s="473"/>
      <c r="AB12" s="543"/>
      <c r="AC12" s="472" t="s">
        <v>117</v>
      </c>
      <c r="AD12" s="473"/>
      <c r="AE12" s="473"/>
      <c r="AF12" s="473"/>
      <c r="AG12" s="543"/>
      <c r="AH12" s="472" t="s">
        <v>118</v>
      </c>
      <c r="AI12" s="473"/>
      <c r="AJ12" s="473"/>
      <c r="AK12" s="473"/>
      <c r="AL12" s="544"/>
      <c r="AM12" s="484" t="s">
        <v>119</v>
      </c>
      <c r="AN12" s="389"/>
      <c r="AO12" s="389"/>
      <c r="AP12" s="389"/>
      <c r="AQ12" s="389"/>
      <c r="AR12" s="389"/>
      <c r="AS12" s="389"/>
      <c r="AT12" s="390"/>
      <c r="AU12" s="472" t="s">
        <v>120</v>
      </c>
      <c r="AV12" s="473"/>
      <c r="AW12" s="473"/>
      <c r="AX12" s="473"/>
      <c r="AY12" s="395" t="s">
        <v>121</v>
      </c>
      <c r="AZ12" s="396"/>
      <c r="BA12" s="396"/>
      <c r="BB12" s="396"/>
      <c r="BC12" s="396"/>
      <c r="BD12" s="396"/>
      <c r="BE12" s="396"/>
      <c r="BF12" s="396"/>
      <c r="BG12" s="396"/>
      <c r="BH12" s="396"/>
      <c r="BI12" s="396"/>
      <c r="BJ12" s="396"/>
      <c r="BK12" s="396"/>
      <c r="BL12" s="396"/>
      <c r="BM12" s="397"/>
      <c r="BN12" s="415">
        <v>128945</v>
      </c>
      <c r="BO12" s="416"/>
      <c r="BP12" s="416"/>
      <c r="BQ12" s="416"/>
      <c r="BR12" s="416"/>
      <c r="BS12" s="416"/>
      <c r="BT12" s="416"/>
      <c r="BU12" s="417"/>
      <c r="BV12" s="415">
        <v>46585</v>
      </c>
      <c r="BW12" s="416"/>
      <c r="BX12" s="416"/>
      <c r="BY12" s="416"/>
      <c r="BZ12" s="416"/>
      <c r="CA12" s="416"/>
      <c r="CB12" s="416"/>
      <c r="CC12" s="417"/>
      <c r="CD12" s="424" t="s">
        <v>122</v>
      </c>
      <c r="CE12" s="425"/>
      <c r="CF12" s="425"/>
      <c r="CG12" s="425"/>
      <c r="CH12" s="425"/>
      <c r="CI12" s="425"/>
      <c r="CJ12" s="425"/>
      <c r="CK12" s="425"/>
      <c r="CL12" s="425"/>
      <c r="CM12" s="425"/>
      <c r="CN12" s="425"/>
      <c r="CO12" s="425"/>
      <c r="CP12" s="425"/>
      <c r="CQ12" s="425"/>
      <c r="CR12" s="425"/>
      <c r="CS12" s="426"/>
      <c r="CT12" s="524" t="s">
        <v>123</v>
      </c>
      <c r="CU12" s="525"/>
      <c r="CV12" s="525"/>
      <c r="CW12" s="525"/>
      <c r="CX12" s="525"/>
      <c r="CY12" s="525"/>
      <c r="CZ12" s="525"/>
      <c r="DA12" s="526"/>
      <c r="DB12" s="524" t="s">
        <v>123</v>
      </c>
      <c r="DC12" s="525"/>
      <c r="DD12" s="525"/>
      <c r="DE12" s="525"/>
      <c r="DF12" s="525"/>
      <c r="DG12" s="525"/>
      <c r="DH12" s="525"/>
      <c r="DI12" s="526"/>
      <c r="DJ12" s="139"/>
      <c r="DK12" s="139"/>
      <c r="DL12" s="139"/>
      <c r="DM12" s="139"/>
      <c r="DN12" s="139"/>
      <c r="DO12" s="139"/>
    </row>
    <row r="13" spans="1:119" ht="18.75" customHeight="1">
      <c r="A13" s="140"/>
      <c r="B13" s="530"/>
      <c r="C13" s="531"/>
      <c r="D13" s="531"/>
      <c r="E13" s="531"/>
      <c r="F13" s="531"/>
      <c r="G13" s="531"/>
      <c r="H13" s="531"/>
      <c r="I13" s="531"/>
      <c r="J13" s="531"/>
      <c r="K13" s="532"/>
      <c r="L13" s="150"/>
      <c r="M13" s="513" t="s">
        <v>124</v>
      </c>
      <c r="N13" s="514"/>
      <c r="O13" s="514"/>
      <c r="P13" s="514"/>
      <c r="Q13" s="515"/>
      <c r="R13" s="516">
        <v>74434</v>
      </c>
      <c r="S13" s="517"/>
      <c r="T13" s="517"/>
      <c r="U13" s="517"/>
      <c r="V13" s="518"/>
      <c r="W13" s="504" t="s">
        <v>125</v>
      </c>
      <c r="X13" s="428"/>
      <c r="Y13" s="428"/>
      <c r="Z13" s="428"/>
      <c r="AA13" s="428"/>
      <c r="AB13" s="429"/>
      <c r="AC13" s="391">
        <v>2379</v>
      </c>
      <c r="AD13" s="392"/>
      <c r="AE13" s="392"/>
      <c r="AF13" s="392"/>
      <c r="AG13" s="393"/>
      <c r="AH13" s="391">
        <v>2892</v>
      </c>
      <c r="AI13" s="392"/>
      <c r="AJ13" s="392"/>
      <c r="AK13" s="392"/>
      <c r="AL13" s="394"/>
      <c r="AM13" s="484" t="s">
        <v>126</v>
      </c>
      <c r="AN13" s="389"/>
      <c r="AO13" s="389"/>
      <c r="AP13" s="389"/>
      <c r="AQ13" s="389"/>
      <c r="AR13" s="389"/>
      <c r="AS13" s="389"/>
      <c r="AT13" s="390"/>
      <c r="AU13" s="472" t="s">
        <v>127</v>
      </c>
      <c r="AV13" s="473"/>
      <c r="AW13" s="473"/>
      <c r="AX13" s="473"/>
      <c r="AY13" s="395" t="s">
        <v>128</v>
      </c>
      <c r="AZ13" s="396"/>
      <c r="BA13" s="396"/>
      <c r="BB13" s="396"/>
      <c r="BC13" s="396"/>
      <c r="BD13" s="396"/>
      <c r="BE13" s="396"/>
      <c r="BF13" s="396"/>
      <c r="BG13" s="396"/>
      <c r="BH13" s="396"/>
      <c r="BI13" s="396"/>
      <c r="BJ13" s="396"/>
      <c r="BK13" s="396"/>
      <c r="BL13" s="396"/>
      <c r="BM13" s="397"/>
      <c r="BN13" s="415">
        <v>-9765</v>
      </c>
      <c r="BO13" s="416"/>
      <c r="BP13" s="416"/>
      <c r="BQ13" s="416"/>
      <c r="BR13" s="416"/>
      <c r="BS13" s="416"/>
      <c r="BT13" s="416"/>
      <c r="BU13" s="417"/>
      <c r="BV13" s="415">
        <v>408357</v>
      </c>
      <c r="BW13" s="416"/>
      <c r="BX13" s="416"/>
      <c r="BY13" s="416"/>
      <c r="BZ13" s="416"/>
      <c r="CA13" s="416"/>
      <c r="CB13" s="416"/>
      <c r="CC13" s="417"/>
      <c r="CD13" s="424" t="s">
        <v>129</v>
      </c>
      <c r="CE13" s="425"/>
      <c r="CF13" s="425"/>
      <c r="CG13" s="425"/>
      <c r="CH13" s="425"/>
      <c r="CI13" s="425"/>
      <c r="CJ13" s="425"/>
      <c r="CK13" s="425"/>
      <c r="CL13" s="425"/>
      <c r="CM13" s="425"/>
      <c r="CN13" s="425"/>
      <c r="CO13" s="425"/>
      <c r="CP13" s="425"/>
      <c r="CQ13" s="425"/>
      <c r="CR13" s="425"/>
      <c r="CS13" s="426"/>
      <c r="CT13" s="385">
        <v>9.4</v>
      </c>
      <c r="CU13" s="386"/>
      <c r="CV13" s="386"/>
      <c r="CW13" s="386"/>
      <c r="CX13" s="386"/>
      <c r="CY13" s="386"/>
      <c r="CZ13" s="386"/>
      <c r="DA13" s="387"/>
      <c r="DB13" s="385">
        <v>10.6</v>
      </c>
      <c r="DC13" s="386"/>
      <c r="DD13" s="386"/>
      <c r="DE13" s="386"/>
      <c r="DF13" s="386"/>
      <c r="DG13" s="386"/>
      <c r="DH13" s="386"/>
      <c r="DI13" s="387"/>
      <c r="DJ13" s="139"/>
      <c r="DK13" s="139"/>
      <c r="DL13" s="139"/>
      <c r="DM13" s="139"/>
      <c r="DN13" s="139"/>
      <c r="DO13" s="139"/>
    </row>
    <row r="14" spans="1:119" ht="18.75" customHeight="1" thickBot="1">
      <c r="A14" s="140"/>
      <c r="B14" s="530"/>
      <c r="C14" s="531"/>
      <c r="D14" s="531"/>
      <c r="E14" s="531"/>
      <c r="F14" s="531"/>
      <c r="G14" s="531"/>
      <c r="H14" s="531"/>
      <c r="I14" s="531"/>
      <c r="J14" s="531"/>
      <c r="K14" s="532"/>
      <c r="L14" s="506" t="s">
        <v>130</v>
      </c>
      <c r="M14" s="545"/>
      <c r="N14" s="545"/>
      <c r="O14" s="545"/>
      <c r="P14" s="545"/>
      <c r="Q14" s="546"/>
      <c r="R14" s="516">
        <v>75748</v>
      </c>
      <c r="S14" s="517"/>
      <c r="T14" s="517"/>
      <c r="U14" s="517"/>
      <c r="V14" s="518"/>
      <c r="W14" s="519"/>
      <c r="X14" s="431"/>
      <c r="Y14" s="431"/>
      <c r="Z14" s="431"/>
      <c r="AA14" s="431"/>
      <c r="AB14" s="432"/>
      <c r="AC14" s="509">
        <v>7</v>
      </c>
      <c r="AD14" s="510"/>
      <c r="AE14" s="510"/>
      <c r="AF14" s="510"/>
      <c r="AG14" s="511"/>
      <c r="AH14" s="509">
        <v>8.1999999999999993</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131</v>
      </c>
      <c r="CE14" s="422"/>
      <c r="CF14" s="422"/>
      <c r="CG14" s="422"/>
      <c r="CH14" s="422"/>
      <c r="CI14" s="422"/>
      <c r="CJ14" s="422"/>
      <c r="CK14" s="422"/>
      <c r="CL14" s="422"/>
      <c r="CM14" s="422"/>
      <c r="CN14" s="422"/>
      <c r="CO14" s="422"/>
      <c r="CP14" s="422"/>
      <c r="CQ14" s="422"/>
      <c r="CR14" s="422"/>
      <c r="CS14" s="423"/>
      <c r="CT14" s="520">
        <v>74.2</v>
      </c>
      <c r="CU14" s="488"/>
      <c r="CV14" s="488"/>
      <c r="CW14" s="488"/>
      <c r="CX14" s="488"/>
      <c r="CY14" s="488"/>
      <c r="CZ14" s="488"/>
      <c r="DA14" s="489"/>
      <c r="DB14" s="520">
        <v>87.9</v>
      </c>
      <c r="DC14" s="488"/>
      <c r="DD14" s="488"/>
      <c r="DE14" s="488"/>
      <c r="DF14" s="488"/>
      <c r="DG14" s="488"/>
      <c r="DH14" s="488"/>
      <c r="DI14" s="489"/>
      <c r="DJ14" s="139"/>
      <c r="DK14" s="139"/>
      <c r="DL14" s="139"/>
      <c r="DM14" s="139"/>
      <c r="DN14" s="139"/>
      <c r="DO14" s="139"/>
    </row>
    <row r="15" spans="1:119" ht="18.75" customHeight="1">
      <c r="A15" s="140"/>
      <c r="B15" s="530"/>
      <c r="C15" s="531"/>
      <c r="D15" s="531"/>
      <c r="E15" s="531"/>
      <c r="F15" s="531"/>
      <c r="G15" s="531"/>
      <c r="H15" s="531"/>
      <c r="I15" s="531"/>
      <c r="J15" s="531"/>
      <c r="K15" s="532"/>
      <c r="L15" s="150"/>
      <c r="M15" s="513" t="s">
        <v>124</v>
      </c>
      <c r="N15" s="514"/>
      <c r="O15" s="514"/>
      <c r="P15" s="514"/>
      <c r="Q15" s="515"/>
      <c r="R15" s="516">
        <v>75499</v>
      </c>
      <c r="S15" s="517"/>
      <c r="T15" s="517"/>
      <c r="U15" s="517"/>
      <c r="V15" s="518"/>
      <c r="W15" s="504" t="s">
        <v>132</v>
      </c>
      <c r="X15" s="428"/>
      <c r="Y15" s="428"/>
      <c r="Z15" s="428"/>
      <c r="AA15" s="428"/>
      <c r="AB15" s="429"/>
      <c r="AC15" s="391">
        <v>9571</v>
      </c>
      <c r="AD15" s="392"/>
      <c r="AE15" s="392"/>
      <c r="AF15" s="392"/>
      <c r="AG15" s="393"/>
      <c r="AH15" s="391">
        <v>9663</v>
      </c>
      <c r="AI15" s="392"/>
      <c r="AJ15" s="392"/>
      <c r="AK15" s="392"/>
      <c r="AL15" s="394"/>
      <c r="AM15" s="484"/>
      <c r="AN15" s="389"/>
      <c r="AO15" s="389"/>
      <c r="AP15" s="389"/>
      <c r="AQ15" s="389"/>
      <c r="AR15" s="389"/>
      <c r="AS15" s="389"/>
      <c r="AT15" s="390"/>
      <c r="AU15" s="472"/>
      <c r="AV15" s="473"/>
      <c r="AW15" s="473"/>
      <c r="AX15" s="473"/>
      <c r="AY15" s="407" t="s">
        <v>133</v>
      </c>
      <c r="AZ15" s="408"/>
      <c r="BA15" s="408"/>
      <c r="BB15" s="408"/>
      <c r="BC15" s="408"/>
      <c r="BD15" s="408"/>
      <c r="BE15" s="408"/>
      <c r="BF15" s="408"/>
      <c r="BG15" s="408"/>
      <c r="BH15" s="408"/>
      <c r="BI15" s="408"/>
      <c r="BJ15" s="408"/>
      <c r="BK15" s="408"/>
      <c r="BL15" s="408"/>
      <c r="BM15" s="409"/>
      <c r="BN15" s="410">
        <v>7634499</v>
      </c>
      <c r="BO15" s="411"/>
      <c r="BP15" s="411"/>
      <c r="BQ15" s="411"/>
      <c r="BR15" s="411"/>
      <c r="BS15" s="411"/>
      <c r="BT15" s="411"/>
      <c r="BU15" s="412"/>
      <c r="BV15" s="410">
        <v>7677946</v>
      </c>
      <c r="BW15" s="411"/>
      <c r="BX15" s="411"/>
      <c r="BY15" s="411"/>
      <c r="BZ15" s="411"/>
      <c r="CA15" s="411"/>
      <c r="CB15" s="411"/>
      <c r="CC15" s="412"/>
      <c r="CD15" s="521" t="s">
        <v>134</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530"/>
      <c r="C16" s="531"/>
      <c r="D16" s="531"/>
      <c r="E16" s="531"/>
      <c r="F16" s="531"/>
      <c r="G16" s="531"/>
      <c r="H16" s="531"/>
      <c r="I16" s="531"/>
      <c r="J16" s="531"/>
      <c r="K16" s="532"/>
      <c r="L16" s="506" t="s">
        <v>135</v>
      </c>
      <c r="M16" s="507"/>
      <c r="N16" s="507"/>
      <c r="O16" s="507"/>
      <c r="P16" s="507"/>
      <c r="Q16" s="508"/>
      <c r="R16" s="501" t="s">
        <v>136</v>
      </c>
      <c r="S16" s="502"/>
      <c r="T16" s="502"/>
      <c r="U16" s="502"/>
      <c r="V16" s="503"/>
      <c r="W16" s="519"/>
      <c r="X16" s="431"/>
      <c r="Y16" s="431"/>
      <c r="Z16" s="431"/>
      <c r="AA16" s="431"/>
      <c r="AB16" s="432"/>
      <c r="AC16" s="509">
        <v>28.2</v>
      </c>
      <c r="AD16" s="510"/>
      <c r="AE16" s="510"/>
      <c r="AF16" s="510"/>
      <c r="AG16" s="511"/>
      <c r="AH16" s="509">
        <v>27.3</v>
      </c>
      <c r="AI16" s="510"/>
      <c r="AJ16" s="510"/>
      <c r="AK16" s="510"/>
      <c r="AL16" s="512"/>
      <c r="AM16" s="484"/>
      <c r="AN16" s="389"/>
      <c r="AO16" s="389"/>
      <c r="AP16" s="389"/>
      <c r="AQ16" s="389"/>
      <c r="AR16" s="389"/>
      <c r="AS16" s="389"/>
      <c r="AT16" s="390"/>
      <c r="AU16" s="472"/>
      <c r="AV16" s="473"/>
      <c r="AW16" s="473"/>
      <c r="AX16" s="473"/>
      <c r="AY16" s="395" t="s">
        <v>137</v>
      </c>
      <c r="AZ16" s="396"/>
      <c r="BA16" s="396"/>
      <c r="BB16" s="396"/>
      <c r="BC16" s="396"/>
      <c r="BD16" s="396"/>
      <c r="BE16" s="396"/>
      <c r="BF16" s="396"/>
      <c r="BG16" s="396"/>
      <c r="BH16" s="396"/>
      <c r="BI16" s="396"/>
      <c r="BJ16" s="396"/>
      <c r="BK16" s="396"/>
      <c r="BL16" s="396"/>
      <c r="BM16" s="397"/>
      <c r="BN16" s="415">
        <v>18140158</v>
      </c>
      <c r="BO16" s="416"/>
      <c r="BP16" s="416"/>
      <c r="BQ16" s="416"/>
      <c r="BR16" s="416"/>
      <c r="BS16" s="416"/>
      <c r="BT16" s="416"/>
      <c r="BU16" s="417"/>
      <c r="BV16" s="415">
        <v>17819054</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c r="A17" s="140"/>
      <c r="B17" s="533"/>
      <c r="C17" s="534"/>
      <c r="D17" s="534"/>
      <c r="E17" s="534"/>
      <c r="F17" s="534"/>
      <c r="G17" s="534"/>
      <c r="H17" s="534"/>
      <c r="I17" s="534"/>
      <c r="J17" s="534"/>
      <c r="K17" s="535"/>
      <c r="L17" s="155"/>
      <c r="M17" s="498" t="s">
        <v>138</v>
      </c>
      <c r="N17" s="499"/>
      <c r="O17" s="499"/>
      <c r="P17" s="499"/>
      <c r="Q17" s="500"/>
      <c r="R17" s="501" t="s">
        <v>136</v>
      </c>
      <c r="S17" s="502"/>
      <c r="T17" s="502"/>
      <c r="U17" s="502"/>
      <c r="V17" s="503"/>
      <c r="W17" s="504" t="s">
        <v>139</v>
      </c>
      <c r="X17" s="428"/>
      <c r="Y17" s="428"/>
      <c r="Z17" s="428"/>
      <c r="AA17" s="428"/>
      <c r="AB17" s="429"/>
      <c r="AC17" s="391">
        <v>21994</v>
      </c>
      <c r="AD17" s="392"/>
      <c r="AE17" s="392"/>
      <c r="AF17" s="392"/>
      <c r="AG17" s="393"/>
      <c r="AH17" s="391">
        <v>22801</v>
      </c>
      <c r="AI17" s="392"/>
      <c r="AJ17" s="392"/>
      <c r="AK17" s="392"/>
      <c r="AL17" s="394"/>
      <c r="AM17" s="484"/>
      <c r="AN17" s="389"/>
      <c r="AO17" s="389"/>
      <c r="AP17" s="389"/>
      <c r="AQ17" s="389"/>
      <c r="AR17" s="389"/>
      <c r="AS17" s="389"/>
      <c r="AT17" s="390"/>
      <c r="AU17" s="472"/>
      <c r="AV17" s="473"/>
      <c r="AW17" s="473"/>
      <c r="AX17" s="473"/>
      <c r="AY17" s="395" t="s">
        <v>140</v>
      </c>
      <c r="AZ17" s="396"/>
      <c r="BA17" s="396"/>
      <c r="BB17" s="396"/>
      <c r="BC17" s="396"/>
      <c r="BD17" s="396"/>
      <c r="BE17" s="396"/>
      <c r="BF17" s="396"/>
      <c r="BG17" s="396"/>
      <c r="BH17" s="396"/>
      <c r="BI17" s="396"/>
      <c r="BJ17" s="396"/>
      <c r="BK17" s="396"/>
      <c r="BL17" s="396"/>
      <c r="BM17" s="397"/>
      <c r="BN17" s="415">
        <v>9677555</v>
      </c>
      <c r="BO17" s="416"/>
      <c r="BP17" s="416"/>
      <c r="BQ17" s="416"/>
      <c r="BR17" s="416"/>
      <c r="BS17" s="416"/>
      <c r="BT17" s="416"/>
      <c r="BU17" s="417"/>
      <c r="BV17" s="415">
        <v>9742447</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c r="A18" s="140"/>
      <c r="B18" s="477" t="s">
        <v>141</v>
      </c>
      <c r="C18" s="478"/>
      <c r="D18" s="478"/>
      <c r="E18" s="479"/>
      <c r="F18" s="479"/>
      <c r="G18" s="479"/>
      <c r="H18" s="479"/>
      <c r="I18" s="479"/>
      <c r="J18" s="479"/>
      <c r="K18" s="479"/>
      <c r="L18" s="480">
        <v>913.22</v>
      </c>
      <c r="M18" s="480"/>
      <c r="N18" s="480"/>
      <c r="O18" s="480"/>
      <c r="P18" s="480"/>
      <c r="Q18" s="480"/>
      <c r="R18" s="481"/>
      <c r="S18" s="481"/>
      <c r="T18" s="481"/>
      <c r="U18" s="481"/>
      <c r="V18" s="482"/>
      <c r="W18" s="496"/>
      <c r="X18" s="497"/>
      <c r="Y18" s="497"/>
      <c r="Z18" s="497"/>
      <c r="AA18" s="497"/>
      <c r="AB18" s="505"/>
      <c r="AC18" s="379">
        <v>64.8</v>
      </c>
      <c r="AD18" s="380"/>
      <c r="AE18" s="380"/>
      <c r="AF18" s="380"/>
      <c r="AG18" s="483"/>
      <c r="AH18" s="379">
        <v>64.5</v>
      </c>
      <c r="AI18" s="380"/>
      <c r="AJ18" s="380"/>
      <c r="AK18" s="380"/>
      <c r="AL18" s="381"/>
      <c r="AM18" s="484"/>
      <c r="AN18" s="389"/>
      <c r="AO18" s="389"/>
      <c r="AP18" s="389"/>
      <c r="AQ18" s="389"/>
      <c r="AR18" s="389"/>
      <c r="AS18" s="389"/>
      <c r="AT18" s="390"/>
      <c r="AU18" s="472"/>
      <c r="AV18" s="473"/>
      <c r="AW18" s="473"/>
      <c r="AX18" s="473"/>
      <c r="AY18" s="395" t="s">
        <v>142</v>
      </c>
      <c r="AZ18" s="396"/>
      <c r="BA18" s="396"/>
      <c r="BB18" s="396"/>
      <c r="BC18" s="396"/>
      <c r="BD18" s="396"/>
      <c r="BE18" s="396"/>
      <c r="BF18" s="396"/>
      <c r="BG18" s="396"/>
      <c r="BH18" s="396"/>
      <c r="BI18" s="396"/>
      <c r="BJ18" s="396"/>
      <c r="BK18" s="396"/>
      <c r="BL18" s="396"/>
      <c r="BM18" s="397"/>
      <c r="BN18" s="415">
        <v>19844899</v>
      </c>
      <c r="BO18" s="416"/>
      <c r="BP18" s="416"/>
      <c r="BQ18" s="416"/>
      <c r="BR18" s="416"/>
      <c r="BS18" s="416"/>
      <c r="BT18" s="416"/>
      <c r="BU18" s="417"/>
      <c r="BV18" s="415">
        <v>19710017</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c r="A19" s="140"/>
      <c r="B19" s="477" t="s">
        <v>143</v>
      </c>
      <c r="C19" s="478"/>
      <c r="D19" s="478"/>
      <c r="E19" s="479"/>
      <c r="F19" s="479"/>
      <c r="G19" s="479"/>
      <c r="H19" s="479"/>
      <c r="I19" s="479"/>
      <c r="J19" s="479"/>
      <c r="K19" s="479"/>
      <c r="L19" s="485">
        <v>81</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144</v>
      </c>
      <c r="AZ19" s="396"/>
      <c r="BA19" s="396"/>
      <c r="BB19" s="396"/>
      <c r="BC19" s="396"/>
      <c r="BD19" s="396"/>
      <c r="BE19" s="396"/>
      <c r="BF19" s="396"/>
      <c r="BG19" s="396"/>
      <c r="BH19" s="396"/>
      <c r="BI19" s="396"/>
      <c r="BJ19" s="396"/>
      <c r="BK19" s="396"/>
      <c r="BL19" s="396"/>
      <c r="BM19" s="397"/>
      <c r="BN19" s="415">
        <v>26380507</v>
      </c>
      <c r="BO19" s="416"/>
      <c r="BP19" s="416"/>
      <c r="BQ19" s="416"/>
      <c r="BR19" s="416"/>
      <c r="BS19" s="416"/>
      <c r="BT19" s="416"/>
      <c r="BU19" s="417"/>
      <c r="BV19" s="415">
        <v>27450319</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c r="A20" s="140"/>
      <c r="B20" s="477" t="s">
        <v>145</v>
      </c>
      <c r="C20" s="478"/>
      <c r="D20" s="478"/>
      <c r="E20" s="479"/>
      <c r="F20" s="479"/>
      <c r="G20" s="479"/>
      <c r="H20" s="479"/>
      <c r="I20" s="479"/>
      <c r="J20" s="479"/>
      <c r="K20" s="479"/>
      <c r="L20" s="485">
        <v>28242</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c r="A21" s="140"/>
      <c r="B21" s="474" t="s">
        <v>146</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c r="A22" s="140"/>
      <c r="B22" s="444" t="s">
        <v>147</v>
      </c>
      <c r="C22" s="445"/>
      <c r="D22" s="446"/>
      <c r="E22" s="453" t="s">
        <v>1</v>
      </c>
      <c r="F22" s="428"/>
      <c r="G22" s="428"/>
      <c r="H22" s="428"/>
      <c r="I22" s="428"/>
      <c r="J22" s="428"/>
      <c r="K22" s="429"/>
      <c r="L22" s="453" t="s">
        <v>148</v>
      </c>
      <c r="M22" s="428"/>
      <c r="N22" s="428"/>
      <c r="O22" s="428"/>
      <c r="P22" s="429"/>
      <c r="Q22" s="438" t="s">
        <v>149</v>
      </c>
      <c r="R22" s="439"/>
      <c r="S22" s="439"/>
      <c r="T22" s="439"/>
      <c r="U22" s="439"/>
      <c r="V22" s="454"/>
      <c r="W22" s="456" t="s">
        <v>150</v>
      </c>
      <c r="X22" s="445"/>
      <c r="Y22" s="446"/>
      <c r="Z22" s="453" t="s">
        <v>1</v>
      </c>
      <c r="AA22" s="428"/>
      <c r="AB22" s="428"/>
      <c r="AC22" s="428"/>
      <c r="AD22" s="428"/>
      <c r="AE22" s="428"/>
      <c r="AF22" s="428"/>
      <c r="AG22" s="429"/>
      <c r="AH22" s="427" t="s">
        <v>151</v>
      </c>
      <c r="AI22" s="428"/>
      <c r="AJ22" s="428"/>
      <c r="AK22" s="428"/>
      <c r="AL22" s="429"/>
      <c r="AM22" s="427" t="s">
        <v>152</v>
      </c>
      <c r="AN22" s="433"/>
      <c r="AO22" s="433"/>
      <c r="AP22" s="433"/>
      <c r="AQ22" s="433"/>
      <c r="AR22" s="434"/>
      <c r="AS22" s="438" t="s">
        <v>149</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153</v>
      </c>
      <c r="AZ23" s="408"/>
      <c r="BA23" s="408"/>
      <c r="BB23" s="408"/>
      <c r="BC23" s="408"/>
      <c r="BD23" s="408"/>
      <c r="BE23" s="408"/>
      <c r="BF23" s="408"/>
      <c r="BG23" s="408"/>
      <c r="BH23" s="408"/>
      <c r="BI23" s="408"/>
      <c r="BJ23" s="408"/>
      <c r="BK23" s="408"/>
      <c r="BL23" s="408"/>
      <c r="BM23" s="409"/>
      <c r="BN23" s="415">
        <v>30623097</v>
      </c>
      <c r="BO23" s="416"/>
      <c r="BP23" s="416"/>
      <c r="BQ23" s="416"/>
      <c r="BR23" s="416"/>
      <c r="BS23" s="416"/>
      <c r="BT23" s="416"/>
      <c r="BU23" s="417"/>
      <c r="BV23" s="415">
        <v>31544151</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c r="A24" s="140"/>
      <c r="B24" s="447"/>
      <c r="C24" s="448"/>
      <c r="D24" s="449"/>
      <c r="E24" s="388" t="s">
        <v>154</v>
      </c>
      <c r="F24" s="389"/>
      <c r="G24" s="389"/>
      <c r="H24" s="389"/>
      <c r="I24" s="389"/>
      <c r="J24" s="389"/>
      <c r="K24" s="390"/>
      <c r="L24" s="391">
        <v>1</v>
      </c>
      <c r="M24" s="392"/>
      <c r="N24" s="392"/>
      <c r="O24" s="392"/>
      <c r="P24" s="393"/>
      <c r="Q24" s="391">
        <v>8520</v>
      </c>
      <c r="R24" s="392"/>
      <c r="S24" s="392"/>
      <c r="T24" s="392"/>
      <c r="U24" s="392"/>
      <c r="V24" s="393"/>
      <c r="W24" s="457"/>
      <c r="X24" s="448"/>
      <c r="Y24" s="449"/>
      <c r="Z24" s="388" t="s">
        <v>155</v>
      </c>
      <c r="AA24" s="389"/>
      <c r="AB24" s="389"/>
      <c r="AC24" s="389"/>
      <c r="AD24" s="389"/>
      <c r="AE24" s="389"/>
      <c r="AF24" s="389"/>
      <c r="AG24" s="390"/>
      <c r="AH24" s="391">
        <v>657</v>
      </c>
      <c r="AI24" s="392"/>
      <c r="AJ24" s="392"/>
      <c r="AK24" s="392"/>
      <c r="AL24" s="393"/>
      <c r="AM24" s="391">
        <v>2070864</v>
      </c>
      <c r="AN24" s="392"/>
      <c r="AO24" s="392"/>
      <c r="AP24" s="392"/>
      <c r="AQ24" s="392"/>
      <c r="AR24" s="393"/>
      <c r="AS24" s="391">
        <v>3152</v>
      </c>
      <c r="AT24" s="392"/>
      <c r="AU24" s="392"/>
      <c r="AV24" s="392"/>
      <c r="AW24" s="392"/>
      <c r="AX24" s="394"/>
      <c r="AY24" s="382" t="s">
        <v>156</v>
      </c>
      <c r="AZ24" s="383"/>
      <c r="BA24" s="383"/>
      <c r="BB24" s="383"/>
      <c r="BC24" s="383"/>
      <c r="BD24" s="383"/>
      <c r="BE24" s="383"/>
      <c r="BF24" s="383"/>
      <c r="BG24" s="383"/>
      <c r="BH24" s="383"/>
      <c r="BI24" s="383"/>
      <c r="BJ24" s="383"/>
      <c r="BK24" s="383"/>
      <c r="BL24" s="383"/>
      <c r="BM24" s="384"/>
      <c r="BN24" s="415">
        <v>26153102</v>
      </c>
      <c r="BO24" s="416"/>
      <c r="BP24" s="416"/>
      <c r="BQ24" s="416"/>
      <c r="BR24" s="416"/>
      <c r="BS24" s="416"/>
      <c r="BT24" s="416"/>
      <c r="BU24" s="417"/>
      <c r="BV24" s="415">
        <v>26605511</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c r="A25" s="140"/>
      <c r="B25" s="447"/>
      <c r="C25" s="448"/>
      <c r="D25" s="449"/>
      <c r="E25" s="388" t="s">
        <v>157</v>
      </c>
      <c r="F25" s="389"/>
      <c r="G25" s="389"/>
      <c r="H25" s="389"/>
      <c r="I25" s="389"/>
      <c r="J25" s="389"/>
      <c r="K25" s="390"/>
      <c r="L25" s="391">
        <v>2</v>
      </c>
      <c r="M25" s="392"/>
      <c r="N25" s="392"/>
      <c r="O25" s="392"/>
      <c r="P25" s="393"/>
      <c r="Q25" s="391">
        <v>6760</v>
      </c>
      <c r="R25" s="392"/>
      <c r="S25" s="392"/>
      <c r="T25" s="392"/>
      <c r="U25" s="392"/>
      <c r="V25" s="393"/>
      <c r="W25" s="457"/>
      <c r="X25" s="448"/>
      <c r="Y25" s="449"/>
      <c r="Z25" s="388" t="s">
        <v>158</v>
      </c>
      <c r="AA25" s="389"/>
      <c r="AB25" s="389"/>
      <c r="AC25" s="389"/>
      <c r="AD25" s="389"/>
      <c r="AE25" s="389"/>
      <c r="AF25" s="389"/>
      <c r="AG25" s="390"/>
      <c r="AH25" s="391">
        <v>118</v>
      </c>
      <c r="AI25" s="392"/>
      <c r="AJ25" s="392"/>
      <c r="AK25" s="392"/>
      <c r="AL25" s="393"/>
      <c r="AM25" s="391">
        <v>318600</v>
      </c>
      <c r="AN25" s="392"/>
      <c r="AO25" s="392"/>
      <c r="AP25" s="392"/>
      <c r="AQ25" s="392"/>
      <c r="AR25" s="393"/>
      <c r="AS25" s="391">
        <v>2700</v>
      </c>
      <c r="AT25" s="392"/>
      <c r="AU25" s="392"/>
      <c r="AV25" s="392"/>
      <c r="AW25" s="392"/>
      <c r="AX25" s="394"/>
      <c r="AY25" s="407" t="s">
        <v>159</v>
      </c>
      <c r="AZ25" s="408"/>
      <c r="BA25" s="408"/>
      <c r="BB25" s="408"/>
      <c r="BC25" s="408"/>
      <c r="BD25" s="408"/>
      <c r="BE25" s="408"/>
      <c r="BF25" s="408"/>
      <c r="BG25" s="408"/>
      <c r="BH25" s="408"/>
      <c r="BI25" s="408"/>
      <c r="BJ25" s="408"/>
      <c r="BK25" s="408"/>
      <c r="BL25" s="408"/>
      <c r="BM25" s="409"/>
      <c r="BN25" s="410">
        <v>6617071</v>
      </c>
      <c r="BO25" s="411"/>
      <c r="BP25" s="411"/>
      <c r="BQ25" s="411"/>
      <c r="BR25" s="411"/>
      <c r="BS25" s="411"/>
      <c r="BT25" s="411"/>
      <c r="BU25" s="412"/>
      <c r="BV25" s="410">
        <v>6052928</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c r="A26" s="140"/>
      <c r="B26" s="447"/>
      <c r="C26" s="448"/>
      <c r="D26" s="449"/>
      <c r="E26" s="388" t="s">
        <v>160</v>
      </c>
      <c r="F26" s="389"/>
      <c r="G26" s="389"/>
      <c r="H26" s="389"/>
      <c r="I26" s="389"/>
      <c r="J26" s="389"/>
      <c r="K26" s="390"/>
      <c r="L26" s="391">
        <v>1</v>
      </c>
      <c r="M26" s="392"/>
      <c r="N26" s="392"/>
      <c r="O26" s="392"/>
      <c r="P26" s="393"/>
      <c r="Q26" s="391">
        <v>5720</v>
      </c>
      <c r="R26" s="392"/>
      <c r="S26" s="392"/>
      <c r="T26" s="392"/>
      <c r="U26" s="392"/>
      <c r="V26" s="393"/>
      <c r="W26" s="457"/>
      <c r="X26" s="448"/>
      <c r="Y26" s="449"/>
      <c r="Z26" s="388" t="s">
        <v>161</v>
      </c>
      <c r="AA26" s="470"/>
      <c r="AB26" s="470"/>
      <c r="AC26" s="470"/>
      <c r="AD26" s="470"/>
      <c r="AE26" s="470"/>
      <c r="AF26" s="470"/>
      <c r="AG26" s="471"/>
      <c r="AH26" s="391">
        <v>43</v>
      </c>
      <c r="AI26" s="392"/>
      <c r="AJ26" s="392"/>
      <c r="AK26" s="392"/>
      <c r="AL26" s="393"/>
      <c r="AM26" s="391">
        <v>135536</v>
      </c>
      <c r="AN26" s="392"/>
      <c r="AO26" s="392"/>
      <c r="AP26" s="392"/>
      <c r="AQ26" s="392"/>
      <c r="AR26" s="393"/>
      <c r="AS26" s="391">
        <v>3152</v>
      </c>
      <c r="AT26" s="392"/>
      <c r="AU26" s="392"/>
      <c r="AV26" s="392"/>
      <c r="AW26" s="392"/>
      <c r="AX26" s="394"/>
      <c r="AY26" s="424" t="s">
        <v>162</v>
      </c>
      <c r="AZ26" s="425"/>
      <c r="BA26" s="425"/>
      <c r="BB26" s="425"/>
      <c r="BC26" s="425"/>
      <c r="BD26" s="425"/>
      <c r="BE26" s="425"/>
      <c r="BF26" s="425"/>
      <c r="BG26" s="425"/>
      <c r="BH26" s="425"/>
      <c r="BI26" s="425"/>
      <c r="BJ26" s="425"/>
      <c r="BK26" s="425"/>
      <c r="BL26" s="425"/>
      <c r="BM26" s="426"/>
      <c r="BN26" s="415" t="s">
        <v>123</v>
      </c>
      <c r="BO26" s="416"/>
      <c r="BP26" s="416"/>
      <c r="BQ26" s="416"/>
      <c r="BR26" s="416"/>
      <c r="BS26" s="416"/>
      <c r="BT26" s="416"/>
      <c r="BU26" s="417"/>
      <c r="BV26" s="415" t="s">
        <v>123</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c r="A27" s="140"/>
      <c r="B27" s="447"/>
      <c r="C27" s="448"/>
      <c r="D27" s="449"/>
      <c r="E27" s="388" t="s">
        <v>163</v>
      </c>
      <c r="F27" s="389"/>
      <c r="G27" s="389"/>
      <c r="H27" s="389"/>
      <c r="I27" s="389"/>
      <c r="J27" s="389"/>
      <c r="K27" s="390"/>
      <c r="L27" s="391">
        <v>1</v>
      </c>
      <c r="M27" s="392"/>
      <c r="N27" s="392"/>
      <c r="O27" s="392"/>
      <c r="P27" s="393"/>
      <c r="Q27" s="391">
        <v>4120</v>
      </c>
      <c r="R27" s="392"/>
      <c r="S27" s="392"/>
      <c r="T27" s="392"/>
      <c r="U27" s="392"/>
      <c r="V27" s="393"/>
      <c r="W27" s="457"/>
      <c r="X27" s="448"/>
      <c r="Y27" s="449"/>
      <c r="Z27" s="388" t="s">
        <v>164</v>
      </c>
      <c r="AA27" s="389"/>
      <c r="AB27" s="389"/>
      <c r="AC27" s="389"/>
      <c r="AD27" s="389"/>
      <c r="AE27" s="389"/>
      <c r="AF27" s="389"/>
      <c r="AG27" s="390"/>
      <c r="AH27" s="391">
        <v>2</v>
      </c>
      <c r="AI27" s="392"/>
      <c r="AJ27" s="392"/>
      <c r="AK27" s="392"/>
      <c r="AL27" s="393"/>
      <c r="AM27" s="391" t="s">
        <v>165</v>
      </c>
      <c r="AN27" s="392"/>
      <c r="AO27" s="392"/>
      <c r="AP27" s="392"/>
      <c r="AQ27" s="392"/>
      <c r="AR27" s="393"/>
      <c r="AS27" s="391" t="s">
        <v>165</v>
      </c>
      <c r="AT27" s="392"/>
      <c r="AU27" s="392"/>
      <c r="AV27" s="392"/>
      <c r="AW27" s="392"/>
      <c r="AX27" s="394"/>
      <c r="AY27" s="421" t="s">
        <v>166</v>
      </c>
      <c r="AZ27" s="422"/>
      <c r="BA27" s="422"/>
      <c r="BB27" s="422"/>
      <c r="BC27" s="422"/>
      <c r="BD27" s="422"/>
      <c r="BE27" s="422"/>
      <c r="BF27" s="422"/>
      <c r="BG27" s="422"/>
      <c r="BH27" s="422"/>
      <c r="BI27" s="422"/>
      <c r="BJ27" s="422"/>
      <c r="BK27" s="422"/>
      <c r="BL27" s="422"/>
      <c r="BM27" s="423"/>
      <c r="BN27" s="418">
        <v>951901</v>
      </c>
      <c r="BO27" s="419"/>
      <c r="BP27" s="419"/>
      <c r="BQ27" s="419"/>
      <c r="BR27" s="419"/>
      <c r="BS27" s="419"/>
      <c r="BT27" s="419"/>
      <c r="BU27" s="420"/>
      <c r="BV27" s="418">
        <v>940739</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c r="A28" s="140"/>
      <c r="B28" s="447"/>
      <c r="C28" s="448"/>
      <c r="D28" s="449"/>
      <c r="E28" s="388" t="s">
        <v>167</v>
      </c>
      <c r="F28" s="389"/>
      <c r="G28" s="389"/>
      <c r="H28" s="389"/>
      <c r="I28" s="389"/>
      <c r="J28" s="389"/>
      <c r="K28" s="390"/>
      <c r="L28" s="391">
        <v>1</v>
      </c>
      <c r="M28" s="392"/>
      <c r="N28" s="392"/>
      <c r="O28" s="392"/>
      <c r="P28" s="393"/>
      <c r="Q28" s="391">
        <v>3750</v>
      </c>
      <c r="R28" s="392"/>
      <c r="S28" s="392"/>
      <c r="T28" s="392"/>
      <c r="U28" s="392"/>
      <c r="V28" s="393"/>
      <c r="W28" s="457"/>
      <c r="X28" s="448"/>
      <c r="Y28" s="449"/>
      <c r="Z28" s="388" t="s">
        <v>168</v>
      </c>
      <c r="AA28" s="389"/>
      <c r="AB28" s="389"/>
      <c r="AC28" s="389"/>
      <c r="AD28" s="389"/>
      <c r="AE28" s="389"/>
      <c r="AF28" s="389"/>
      <c r="AG28" s="390"/>
      <c r="AH28" s="391" t="s">
        <v>123</v>
      </c>
      <c r="AI28" s="392"/>
      <c r="AJ28" s="392"/>
      <c r="AK28" s="392"/>
      <c r="AL28" s="393"/>
      <c r="AM28" s="391" t="s">
        <v>123</v>
      </c>
      <c r="AN28" s="392"/>
      <c r="AO28" s="392"/>
      <c r="AP28" s="392"/>
      <c r="AQ28" s="392"/>
      <c r="AR28" s="393"/>
      <c r="AS28" s="391" t="s">
        <v>123</v>
      </c>
      <c r="AT28" s="392"/>
      <c r="AU28" s="392"/>
      <c r="AV28" s="392"/>
      <c r="AW28" s="392"/>
      <c r="AX28" s="394"/>
      <c r="AY28" s="398" t="s">
        <v>169</v>
      </c>
      <c r="AZ28" s="399"/>
      <c r="BA28" s="399"/>
      <c r="BB28" s="400"/>
      <c r="BC28" s="407" t="s">
        <v>170</v>
      </c>
      <c r="BD28" s="408"/>
      <c r="BE28" s="408"/>
      <c r="BF28" s="408"/>
      <c r="BG28" s="408"/>
      <c r="BH28" s="408"/>
      <c r="BI28" s="408"/>
      <c r="BJ28" s="408"/>
      <c r="BK28" s="408"/>
      <c r="BL28" s="408"/>
      <c r="BM28" s="409"/>
      <c r="BN28" s="410">
        <v>1965116</v>
      </c>
      <c r="BO28" s="411"/>
      <c r="BP28" s="411"/>
      <c r="BQ28" s="411"/>
      <c r="BR28" s="411"/>
      <c r="BS28" s="411"/>
      <c r="BT28" s="411"/>
      <c r="BU28" s="412"/>
      <c r="BV28" s="410">
        <v>1841161</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c r="A29" s="140"/>
      <c r="B29" s="447"/>
      <c r="C29" s="448"/>
      <c r="D29" s="449"/>
      <c r="E29" s="388" t="s">
        <v>171</v>
      </c>
      <c r="F29" s="389"/>
      <c r="G29" s="389"/>
      <c r="H29" s="389"/>
      <c r="I29" s="389"/>
      <c r="J29" s="389"/>
      <c r="K29" s="390"/>
      <c r="L29" s="391">
        <v>26</v>
      </c>
      <c r="M29" s="392"/>
      <c r="N29" s="392"/>
      <c r="O29" s="392"/>
      <c r="P29" s="393"/>
      <c r="Q29" s="391">
        <v>3570</v>
      </c>
      <c r="R29" s="392"/>
      <c r="S29" s="392"/>
      <c r="T29" s="392"/>
      <c r="U29" s="392"/>
      <c r="V29" s="393"/>
      <c r="W29" s="458"/>
      <c r="X29" s="459"/>
      <c r="Y29" s="460"/>
      <c r="Z29" s="388" t="s">
        <v>172</v>
      </c>
      <c r="AA29" s="389"/>
      <c r="AB29" s="389"/>
      <c r="AC29" s="389"/>
      <c r="AD29" s="389"/>
      <c r="AE29" s="389"/>
      <c r="AF29" s="389"/>
      <c r="AG29" s="390"/>
      <c r="AH29" s="391">
        <v>659</v>
      </c>
      <c r="AI29" s="392"/>
      <c r="AJ29" s="392"/>
      <c r="AK29" s="392"/>
      <c r="AL29" s="393"/>
      <c r="AM29" s="391">
        <v>2078914</v>
      </c>
      <c r="AN29" s="392"/>
      <c r="AO29" s="392"/>
      <c r="AP29" s="392"/>
      <c r="AQ29" s="392"/>
      <c r="AR29" s="393"/>
      <c r="AS29" s="391">
        <v>3155</v>
      </c>
      <c r="AT29" s="392"/>
      <c r="AU29" s="392"/>
      <c r="AV29" s="392"/>
      <c r="AW29" s="392"/>
      <c r="AX29" s="394"/>
      <c r="AY29" s="401"/>
      <c r="AZ29" s="402"/>
      <c r="BA29" s="402"/>
      <c r="BB29" s="403"/>
      <c r="BC29" s="395" t="s">
        <v>173</v>
      </c>
      <c r="BD29" s="396"/>
      <c r="BE29" s="396"/>
      <c r="BF29" s="396"/>
      <c r="BG29" s="396"/>
      <c r="BH29" s="396"/>
      <c r="BI29" s="396"/>
      <c r="BJ29" s="396"/>
      <c r="BK29" s="396"/>
      <c r="BL29" s="396"/>
      <c r="BM29" s="397"/>
      <c r="BN29" s="415">
        <v>1014903</v>
      </c>
      <c r="BO29" s="416"/>
      <c r="BP29" s="416"/>
      <c r="BQ29" s="416"/>
      <c r="BR29" s="416"/>
      <c r="BS29" s="416"/>
      <c r="BT29" s="416"/>
      <c r="BU29" s="417"/>
      <c r="BV29" s="415">
        <v>914672</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174</v>
      </c>
      <c r="X30" s="468"/>
      <c r="Y30" s="468"/>
      <c r="Z30" s="468"/>
      <c r="AA30" s="468"/>
      <c r="AB30" s="468"/>
      <c r="AC30" s="468"/>
      <c r="AD30" s="468"/>
      <c r="AE30" s="468"/>
      <c r="AF30" s="468"/>
      <c r="AG30" s="469"/>
      <c r="AH30" s="379">
        <v>98.6</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175</v>
      </c>
      <c r="BD30" s="383"/>
      <c r="BE30" s="383"/>
      <c r="BF30" s="383"/>
      <c r="BG30" s="383"/>
      <c r="BH30" s="383"/>
      <c r="BI30" s="383"/>
      <c r="BJ30" s="383"/>
      <c r="BK30" s="383"/>
      <c r="BL30" s="383"/>
      <c r="BM30" s="384"/>
      <c r="BN30" s="418">
        <v>6696909</v>
      </c>
      <c r="BO30" s="419"/>
      <c r="BP30" s="419"/>
      <c r="BQ30" s="419"/>
      <c r="BR30" s="419"/>
      <c r="BS30" s="419"/>
      <c r="BT30" s="419"/>
      <c r="BU30" s="420"/>
      <c r="BV30" s="418">
        <v>6186716</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176</v>
      </c>
      <c r="D32" s="167"/>
      <c r="E32" s="167"/>
      <c r="F32" s="164"/>
      <c r="G32" s="164"/>
      <c r="H32" s="164"/>
      <c r="I32" s="164"/>
      <c r="J32" s="164"/>
      <c r="K32" s="164"/>
      <c r="L32" s="164"/>
      <c r="M32" s="164"/>
      <c r="N32" s="164"/>
      <c r="O32" s="164"/>
      <c r="P32" s="164"/>
      <c r="Q32" s="164"/>
      <c r="R32" s="164"/>
      <c r="S32" s="164"/>
      <c r="T32" s="164"/>
      <c r="U32" s="164" t="s">
        <v>177</v>
      </c>
      <c r="V32" s="164"/>
      <c r="W32" s="164"/>
      <c r="X32" s="164"/>
      <c r="Y32" s="164"/>
      <c r="Z32" s="164"/>
      <c r="AA32" s="164"/>
      <c r="AB32" s="164"/>
      <c r="AC32" s="164"/>
      <c r="AD32" s="164"/>
      <c r="AE32" s="164"/>
      <c r="AF32" s="164"/>
      <c r="AG32" s="164"/>
      <c r="AH32" s="164"/>
      <c r="AI32" s="164"/>
      <c r="AJ32" s="164"/>
      <c r="AK32" s="164"/>
      <c r="AL32" s="164"/>
      <c r="AM32" s="168" t="s">
        <v>178</v>
      </c>
      <c r="AN32" s="164"/>
      <c r="AO32" s="164"/>
      <c r="AP32" s="164"/>
      <c r="AQ32" s="164"/>
      <c r="AR32" s="164"/>
      <c r="AS32" s="168"/>
      <c r="AT32" s="168"/>
      <c r="AU32" s="168"/>
      <c r="AV32" s="168"/>
      <c r="AW32" s="168"/>
      <c r="AX32" s="168"/>
      <c r="AY32" s="168"/>
      <c r="AZ32" s="168"/>
      <c r="BA32" s="168"/>
      <c r="BB32" s="164"/>
      <c r="BC32" s="168"/>
      <c r="BD32" s="164"/>
      <c r="BE32" s="168" t="s">
        <v>179</v>
      </c>
      <c r="BF32" s="164"/>
      <c r="BG32" s="164"/>
      <c r="BH32" s="164"/>
      <c r="BI32" s="164"/>
      <c r="BJ32" s="168"/>
      <c r="BK32" s="168"/>
      <c r="BL32" s="168"/>
      <c r="BM32" s="168"/>
      <c r="BN32" s="168"/>
      <c r="BO32" s="168"/>
      <c r="BP32" s="168"/>
      <c r="BQ32" s="168"/>
      <c r="BR32" s="164"/>
      <c r="BS32" s="164"/>
      <c r="BT32" s="164"/>
      <c r="BU32" s="164"/>
      <c r="BV32" s="164"/>
      <c r="BW32" s="164" t="s">
        <v>180</v>
      </c>
      <c r="BX32" s="164"/>
      <c r="BY32" s="164"/>
      <c r="BZ32" s="164"/>
      <c r="CA32" s="164"/>
      <c r="CB32" s="168"/>
      <c r="CC32" s="168"/>
      <c r="CD32" s="168"/>
      <c r="CE32" s="168"/>
      <c r="CF32" s="168"/>
      <c r="CG32" s="168"/>
      <c r="CH32" s="168"/>
      <c r="CI32" s="168"/>
      <c r="CJ32" s="168"/>
      <c r="CK32" s="168"/>
      <c r="CL32" s="168"/>
      <c r="CM32" s="168"/>
      <c r="CN32" s="168"/>
      <c r="CO32" s="168" t="s">
        <v>181</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378" t="s">
        <v>182</v>
      </c>
      <c r="D33" s="378"/>
      <c r="E33" s="377" t="s">
        <v>183</v>
      </c>
      <c r="F33" s="377"/>
      <c r="G33" s="377"/>
      <c r="H33" s="377"/>
      <c r="I33" s="377"/>
      <c r="J33" s="377"/>
      <c r="K33" s="377"/>
      <c r="L33" s="377"/>
      <c r="M33" s="377"/>
      <c r="N33" s="377"/>
      <c r="O33" s="377"/>
      <c r="P33" s="377"/>
      <c r="Q33" s="377"/>
      <c r="R33" s="377"/>
      <c r="S33" s="377"/>
      <c r="T33" s="169"/>
      <c r="U33" s="378" t="s">
        <v>182</v>
      </c>
      <c r="V33" s="378"/>
      <c r="W33" s="377" t="s">
        <v>183</v>
      </c>
      <c r="X33" s="377"/>
      <c r="Y33" s="377"/>
      <c r="Z33" s="377"/>
      <c r="AA33" s="377"/>
      <c r="AB33" s="377"/>
      <c r="AC33" s="377"/>
      <c r="AD33" s="377"/>
      <c r="AE33" s="377"/>
      <c r="AF33" s="377"/>
      <c r="AG33" s="377"/>
      <c r="AH33" s="377"/>
      <c r="AI33" s="377"/>
      <c r="AJ33" s="377"/>
      <c r="AK33" s="377"/>
      <c r="AL33" s="169"/>
      <c r="AM33" s="378" t="s">
        <v>182</v>
      </c>
      <c r="AN33" s="378"/>
      <c r="AO33" s="377" t="s">
        <v>183</v>
      </c>
      <c r="AP33" s="377"/>
      <c r="AQ33" s="377"/>
      <c r="AR33" s="377"/>
      <c r="AS33" s="377"/>
      <c r="AT33" s="377"/>
      <c r="AU33" s="377"/>
      <c r="AV33" s="377"/>
      <c r="AW33" s="377"/>
      <c r="AX33" s="377"/>
      <c r="AY33" s="377"/>
      <c r="AZ33" s="377"/>
      <c r="BA33" s="377"/>
      <c r="BB33" s="377"/>
      <c r="BC33" s="377"/>
      <c r="BD33" s="170"/>
      <c r="BE33" s="377" t="s">
        <v>184</v>
      </c>
      <c r="BF33" s="377"/>
      <c r="BG33" s="377" t="s">
        <v>185</v>
      </c>
      <c r="BH33" s="377"/>
      <c r="BI33" s="377"/>
      <c r="BJ33" s="377"/>
      <c r="BK33" s="377"/>
      <c r="BL33" s="377"/>
      <c r="BM33" s="377"/>
      <c r="BN33" s="377"/>
      <c r="BO33" s="377"/>
      <c r="BP33" s="377"/>
      <c r="BQ33" s="377"/>
      <c r="BR33" s="377"/>
      <c r="BS33" s="377"/>
      <c r="BT33" s="377"/>
      <c r="BU33" s="377"/>
      <c r="BV33" s="170"/>
      <c r="BW33" s="378" t="s">
        <v>184</v>
      </c>
      <c r="BX33" s="378"/>
      <c r="BY33" s="377" t="s">
        <v>186</v>
      </c>
      <c r="BZ33" s="377"/>
      <c r="CA33" s="377"/>
      <c r="CB33" s="377"/>
      <c r="CC33" s="377"/>
      <c r="CD33" s="377"/>
      <c r="CE33" s="377"/>
      <c r="CF33" s="377"/>
      <c r="CG33" s="377"/>
      <c r="CH33" s="377"/>
      <c r="CI33" s="377"/>
      <c r="CJ33" s="377"/>
      <c r="CK33" s="377"/>
      <c r="CL33" s="377"/>
      <c r="CM33" s="377"/>
      <c r="CN33" s="169"/>
      <c r="CO33" s="378" t="s">
        <v>182</v>
      </c>
      <c r="CP33" s="378"/>
      <c r="CQ33" s="377" t="s">
        <v>187</v>
      </c>
      <c r="CR33" s="377"/>
      <c r="CS33" s="377"/>
      <c r="CT33" s="377"/>
      <c r="CU33" s="377"/>
      <c r="CV33" s="377"/>
      <c r="CW33" s="377"/>
      <c r="CX33" s="377"/>
      <c r="CY33" s="377"/>
      <c r="CZ33" s="377"/>
      <c r="DA33" s="377"/>
      <c r="DB33" s="377"/>
      <c r="DC33" s="377"/>
      <c r="DD33" s="377"/>
      <c r="DE33" s="377"/>
      <c r="DF33" s="169"/>
      <c r="DG33" s="377" t="s">
        <v>188</v>
      </c>
      <c r="DH33" s="377"/>
      <c r="DI33" s="171"/>
      <c r="DJ33" s="139"/>
      <c r="DK33" s="139"/>
      <c r="DL33" s="139"/>
      <c r="DM33" s="139"/>
      <c r="DN33" s="139"/>
      <c r="DO33" s="139"/>
    </row>
    <row r="34" spans="1:119" ht="32.25" customHeight="1">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9</v>
      </c>
      <c r="V34" s="375"/>
      <c r="W34" s="374" t="str">
        <f>IF('各会計、関係団体の財政状況及び健全化判断比率'!B28="","",'各会計、関係団体の財政状況及び健全化判断比率'!B28)</f>
        <v>大館市国民健康保険特別会計</v>
      </c>
      <c r="X34" s="374"/>
      <c r="Y34" s="374"/>
      <c r="Z34" s="374"/>
      <c r="AA34" s="374"/>
      <c r="AB34" s="374"/>
      <c r="AC34" s="374"/>
      <c r="AD34" s="374"/>
      <c r="AE34" s="374"/>
      <c r="AF34" s="374"/>
      <c r="AG34" s="374"/>
      <c r="AH34" s="374"/>
      <c r="AI34" s="374"/>
      <c r="AJ34" s="374"/>
      <c r="AK34" s="374"/>
      <c r="AL34" s="167"/>
      <c r="AM34" s="375">
        <f>IF(AO34="","",MAX(C34:D43,U34:V43)+1)</f>
        <v>13</v>
      </c>
      <c r="AN34" s="375"/>
      <c r="AO34" s="374" t="str">
        <f>IF('各会計、関係団体の財政状況及び健全化判断比率'!B32="","",'各会計、関係団体の財政状況及び健全化判断比率'!B32)</f>
        <v>大館市水道事業会計</v>
      </c>
      <c r="AP34" s="374"/>
      <c r="AQ34" s="374"/>
      <c r="AR34" s="374"/>
      <c r="AS34" s="374"/>
      <c r="AT34" s="374"/>
      <c r="AU34" s="374"/>
      <c r="AV34" s="374"/>
      <c r="AW34" s="374"/>
      <c r="AX34" s="374"/>
      <c r="AY34" s="374"/>
      <c r="AZ34" s="374"/>
      <c r="BA34" s="374"/>
      <c r="BB34" s="374"/>
      <c r="BC34" s="374"/>
      <c r="BD34" s="167"/>
      <c r="BE34" s="375">
        <f>IF(BG34="","",MAX(C34:D43,U34:V43,AM34:AN43)+1)</f>
        <v>17</v>
      </c>
      <c r="BF34" s="375"/>
      <c r="BG34" s="374" t="str">
        <f>IF('各会計、関係団体の財政状況及び健全化判断比率'!B36="","",'各会計、関係団体の財政状況及び健全化判断比率'!B36)</f>
        <v>大館市公設総合地方卸売市場特別会計</v>
      </c>
      <c r="BH34" s="374"/>
      <c r="BI34" s="374"/>
      <c r="BJ34" s="374"/>
      <c r="BK34" s="374"/>
      <c r="BL34" s="374"/>
      <c r="BM34" s="374"/>
      <c r="BN34" s="374"/>
      <c r="BO34" s="374"/>
      <c r="BP34" s="374"/>
      <c r="BQ34" s="374"/>
      <c r="BR34" s="374"/>
      <c r="BS34" s="374"/>
      <c r="BT34" s="374"/>
      <c r="BU34" s="374"/>
      <c r="BV34" s="167"/>
      <c r="BW34" s="375">
        <f>IF(BY34="","",MAX(C34:D43,U34:V43,AM34:AN43,BE34:BF43)+1)</f>
        <v>20</v>
      </c>
      <c r="BX34" s="375"/>
      <c r="BY34" s="374" t="str">
        <f>IF('各会計、関係団体の財政状況及び健全化判断比率'!B68="","",'各会計、関係団体の財政状況及び健全化判断比率'!B68)</f>
        <v>秋田県市町村総合事務組合（一般会計）</v>
      </c>
      <c r="BZ34" s="374"/>
      <c r="CA34" s="374"/>
      <c r="CB34" s="374"/>
      <c r="CC34" s="374"/>
      <c r="CD34" s="374"/>
      <c r="CE34" s="374"/>
      <c r="CF34" s="374"/>
      <c r="CG34" s="374"/>
      <c r="CH34" s="374"/>
      <c r="CI34" s="374"/>
      <c r="CJ34" s="374"/>
      <c r="CK34" s="374"/>
      <c r="CL34" s="374"/>
      <c r="CM34" s="374"/>
      <c r="CN34" s="167"/>
      <c r="CO34" s="375">
        <f>IF(CQ34="","",MAX(C34:D43,U34:V43,AM34:AN43,BE34:BF43,BW34:BX43)+1)</f>
        <v>25</v>
      </c>
      <c r="CP34" s="375"/>
      <c r="CQ34" s="374" t="str">
        <f>IF('各会計、関係団体の財政状況及び健全化判断比率'!BS7="","",'各会計、関係団体の財政状況及び健全化判断比率'!BS7)</f>
        <v>県北環境保全センター</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c r="A35" s="140"/>
      <c r="B35" s="166"/>
      <c r="C35" s="375">
        <f>IF(E35="","",C34+1)</f>
        <v>2</v>
      </c>
      <c r="D35" s="375"/>
      <c r="E35" s="374" t="str">
        <f>IF('各会計、関係団体の財政状況及び健全化判断比率'!B8="","",'各会計、関係団体の財政状況及び健全化判断比率'!B8)</f>
        <v>大館市小規模水道等事業特別会計</v>
      </c>
      <c r="F35" s="374"/>
      <c r="G35" s="374"/>
      <c r="H35" s="374"/>
      <c r="I35" s="374"/>
      <c r="J35" s="374"/>
      <c r="K35" s="374"/>
      <c r="L35" s="374"/>
      <c r="M35" s="374"/>
      <c r="N35" s="374"/>
      <c r="O35" s="374"/>
      <c r="P35" s="374"/>
      <c r="Q35" s="374"/>
      <c r="R35" s="374"/>
      <c r="S35" s="374"/>
      <c r="T35" s="167"/>
      <c r="U35" s="375">
        <f>IF(W35="","",U34+1)</f>
        <v>10</v>
      </c>
      <c r="V35" s="375"/>
      <c r="W35" s="374" t="str">
        <f>IF('各会計、関係団体の財政状況及び健全化判断比率'!B29="","",'各会計、関係団体の財政状況及び健全化判断比率'!B29)</f>
        <v>大館市後期高齢者医療特別会計</v>
      </c>
      <c r="X35" s="374"/>
      <c r="Y35" s="374"/>
      <c r="Z35" s="374"/>
      <c r="AA35" s="374"/>
      <c r="AB35" s="374"/>
      <c r="AC35" s="374"/>
      <c r="AD35" s="374"/>
      <c r="AE35" s="374"/>
      <c r="AF35" s="374"/>
      <c r="AG35" s="374"/>
      <c r="AH35" s="374"/>
      <c r="AI35" s="374"/>
      <c r="AJ35" s="374"/>
      <c r="AK35" s="374"/>
      <c r="AL35" s="167"/>
      <c r="AM35" s="375">
        <f t="shared" ref="AM35:AM43" si="0">IF(AO35="","",AM34+1)</f>
        <v>14</v>
      </c>
      <c r="AN35" s="375"/>
      <c r="AO35" s="374" t="str">
        <f>IF('各会計、関係団体の財政状況及び健全化判断比率'!B33="","",'各会計、関係団体の財政状況及び健全化判断比率'!B33)</f>
        <v>大館市工業用水道事業会計</v>
      </c>
      <c r="AP35" s="374"/>
      <c r="AQ35" s="374"/>
      <c r="AR35" s="374"/>
      <c r="AS35" s="374"/>
      <c r="AT35" s="374"/>
      <c r="AU35" s="374"/>
      <c r="AV35" s="374"/>
      <c r="AW35" s="374"/>
      <c r="AX35" s="374"/>
      <c r="AY35" s="374"/>
      <c r="AZ35" s="374"/>
      <c r="BA35" s="374"/>
      <c r="BB35" s="374"/>
      <c r="BC35" s="374"/>
      <c r="BD35" s="167"/>
      <c r="BE35" s="375">
        <f t="shared" ref="BE35:BE43" si="1">IF(BG35="","",BE34+1)</f>
        <v>18</v>
      </c>
      <c r="BF35" s="375"/>
      <c r="BG35" s="374" t="str">
        <f>IF('各会計、関係団体の財政状況及び健全化判断比率'!B37="","",'各会計、関係団体の財政状況及び健全化判断比率'!B37)</f>
        <v>大館市農業集落排水事業特別会計</v>
      </c>
      <c r="BH35" s="374"/>
      <c r="BI35" s="374"/>
      <c r="BJ35" s="374"/>
      <c r="BK35" s="374"/>
      <c r="BL35" s="374"/>
      <c r="BM35" s="374"/>
      <c r="BN35" s="374"/>
      <c r="BO35" s="374"/>
      <c r="BP35" s="374"/>
      <c r="BQ35" s="374"/>
      <c r="BR35" s="374"/>
      <c r="BS35" s="374"/>
      <c r="BT35" s="374"/>
      <c r="BU35" s="374"/>
      <c r="BV35" s="167"/>
      <c r="BW35" s="375">
        <f t="shared" ref="BW35:BW43" si="2">IF(BY35="","",BW34+1)</f>
        <v>21</v>
      </c>
      <c r="BX35" s="375"/>
      <c r="BY35" s="374" t="str">
        <f>IF('各会計、関係団体の財政状況及び健全化判断比率'!B69="","",'各会計、関係団体の財政状況及び健全化判断比率'!B69)</f>
        <v>秋田県市町村総合事務組合（交通災害共済事業等特別会計）</v>
      </c>
      <c r="BZ35" s="374"/>
      <c r="CA35" s="374"/>
      <c r="CB35" s="374"/>
      <c r="CC35" s="374"/>
      <c r="CD35" s="374"/>
      <c r="CE35" s="374"/>
      <c r="CF35" s="374"/>
      <c r="CG35" s="374"/>
      <c r="CH35" s="374"/>
      <c r="CI35" s="374"/>
      <c r="CJ35" s="374"/>
      <c r="CK35" s="374"/>
      <c r="CL35" s="374"/>
      <c r="CM35" s="374"/>
      <c r="CN35" s="167"/>
      <c r="CO35" s="375">
        <f t="shared" ref="CO35:CO43" si="3">IF(CQ35="","",CO34+1)</f>
        <v>26</v>
      </c>
      <c r="CP35" s="375"/>
      <c r="CQ35" s="374" t="str">
        <f>IF('各会計、関係団体の財政状況及び健全化判断比率'!BS8="","",'各会計、関係団体の財政状況及び健全化判断比率'!BS8)</f>
        <v>大館市土地開発公社</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c r="A36" s="140"/>
      <c r="B36" s="166"/>
      <c r="C36" s="375">
        <f>IF(E36="","",C35+1)</f>
        <v>3</v>
      </c>
      <c r="D36" s="375"/>
      <c r="E36" s="374" t="str">
        <f>IF('各会計、関係団体の財政状況及び健全化判断比率'!B9="","",'各会計、関係団体の財政状況及び健全化判断比率'!B9)</f>
        <v>大館市休日夜間急患センター特別会計</v>
      </c>
      <c r="F36" s="374"/>
      <c r="G36" s="374"/>
      <c r="H36" s="374"/>
      <c r="I36" s="374"/>
      <c r="J36" s="374"/>
      <c r="K36" s="374"/>
      <c r="L36" s="374"/>
      <c r="M36" s="374"/>
      <c r="N36" s="374"/>
      <c r="O36" s="374"/>
      <c r="P36" s="374"/>
      <c r="Q36" s="374"/>
      <c r="R36" s="374"/>
      <c r="S36" s="374"/>
      <c r="T36" s="167"/>
      <c r="U36" s="375">
        <f t="shared" ref="U36:U43" si="4">IF(W36="","",U35+1)</f>
        <v>11</v>
      </c>
      <c r="V36" s="375"/>
      <c r="W36" s="374" t="str">
        <f>IF('各会計、関係団体の財政状況及び健全化判断比率'!B30="","",'各会計、関係団体の財政状況及び健全化判断比率'!B30)</f>
        <v>大館市介護保険特別会計</v>
      </c>
      <c r="X36" s="374"/>
      <c r="Y36" s="374"/>
      <c r="Z36" s="374"/>
      <c r="AA36" s="374"/>
      <c r="AB36" s="374"/>
      <c r="AC36" s="374"/>
      <c r="AD36" s="374"/>
      <c r="AE36" s="374"/>
      <c r="AF36" s="374"/>
      <c r="AG36" s="374"/>
      <c r="AH36" s="374"/>
      <c r="AI36" s="374"/>
      <c r="AJ36" s="374"/>
      <c r="AK36" s="374"/>
      <c r="AL36" s="167"/>
      <c r="AM36" s="375">
        <f t="shared" si="0"/>
        <v>15</v>
      </c>
      <c r="AN36" s="375"/>
      <c r="AO36" s="374" t="str">
        <f>IF('各会計、関係団体の財政状況及び健全化判断比率'!B34="","",'各会計、関係団体の財政状況及び健全化判断比率'!B34)</f>
        <v>大館市下水道事業会計</v>
      </c>
      <c r="AP36" s="374"/>
      <c r="AQ36" s="374"/>
      <c r="AR36" s="374"/>
      <c r="AS36" s="374"/>
      <c r="AT36" s="374"/>
      <c r="AU36" s="374"/>
      <c r="AV36" s="374"/>
      <c r="AW36" s="374"/>
      <c r="AX36" s="374"/>
      <c r="AY36" s="374"/>
      <c r="AZ36" s="374"/>
      <c r="BA36" s="374"/>
      <c r="BB36" s="374"/>
      <c r="BC36" s="374"/>
      <c r="BD36" s="167"/>
      <c r="BE36" s="375">
        <f t="shared" si="1"/>
        <v>19</v>
      </c>
      <c r="BF36" s="375"/>
      <c r="BG36" s="374" t="str">
        <f>IF('各会計、関係団体の財政状況及び健全化判断比率'!B38="","",'各会計、関係団体の財政状況及び健全化判断比率'!B38)</f>
        <v>大館市戸別浄化槽整備事業特別会計</v>
      </c>
      <c r="BH36" s="374"/>
      <c r="BI36" s="374"/>
      <c r="BJ36" s="374"/>
      <c r="BK36" s="374"/>
      <c r="BL36" s="374"/>
      <c r="BM36" s="374"/>
      <c r="BN36" s="374"/>
      <c r="BO36" s="374"/>
      <c r="BP36" s="374"/>
      <c r="BQ36" s="374"/>
      <c r="BR36" s="374"/>
      <c r="BS36" s="374"/>
      <c r="BT36" s="374"/>
      <c r="BU36" s="374"/>
      <c r="BV36" s="167"/>
      <c r="BW36" s="375">
        <f t="shared" si="2"/>
        <v>22</v>
      </c>
      <c r="BX36" s="375"/>
      <c r="BY36" s="374" t="str">
        <f>IF('各会計、関係団体の財政状況及び健全化判断比率'!B70="","",'各会計、関係団体の財政状況及び健全化判断比率'!B70)</f>
        <v>秋田県市町村会館管理組合（一般会計）</v>
      </c>
      <c r="BZ36" s="374"/>
      <c r="CA36" s="374"/>
      <c r="CB36" s="374"/>
      <c r="CC36" s="374"/>
      <c r="CD36" s="374"/>
      <c r="CE36" s="374"/>
      <c r="CF36" s="374"/>
      <c r="CG36" s="374"/>
      <c r="CH36" s="374"/>
      <c r="CI36" s="374"/>
      <c r="CJ36" s="374"/>
      <c r="CK36" s="374"/>
      <c r="CL36" s="374"/>
      <c r="CM36" s="374"/>
      <c r="CN36" s="167"/>
      <c r="CO36" s="375">
        <f t="shared" si="3"/>
        <v>27</v>
      </c>
      <c r="CP36" s="375"/>
      <c r="CQ36" s="374" t="str">
        <f>IF('各会計、関係団体の財政状況及び健全化判断比率'!BS9="","",'各会計、関係団体の財政状況及び健全化判断比率'!BS9)</f>
        <v>大館市文教振興事業団</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c r="A37" s="140"/>
      <c r="B37" s="166"/>
      <c r="C37" s="375">
        <f>IF(E37="","",C36+1)</f>
        <v>4</v>
      </c>
      <c r="D37" s="375"/>
      <c r="E37" s="374" t="str">
        <f>IF('各会計、関係団体の財政状況及び健全化判断比率'!B10="","",'各会計、関係団体の財政状況及び健全化判断比率'!B10)</f>
        <v>大館市田代診療所事業特別会計</v>
      </c>
      <c r="F37" s="374"/>
      <c r="G37" s="374"/>
      <c r="H37" s="374"/>
      <c r="I37" s="374"/>
      <c r="J37" s="374"/>
      <c r="K37" s="374"/>
      <c r="L37" s="374"/>
      <c r="M37" s="374"/>
      <c r="N37" s="374"/>
      <c r="O37" s="374"/>
      <c r="P37" s="374"/>
      <c r="Q37" s="374"/>
      <c r="R37" s="374"/>
      <c r="S37" s="374"/>
      <c r="T37" s="167"/>
      <c r="U37" s="375">
        <f t="shared" si="4"/>
        <v>12</v>
      </c>
      <c r="V37" s="375"/>
      <c r="W37" s="374" t="str">
        <f>IF('各会計、関係団体の財政状況及び健全化判断比率'!B31="","",'各会計、関係団体の財政状況及び健全化判断比率'!B31)</f>
        <v>大館市介護サービス事業特別会計</v>
      </c>
      <c r="X37" s="374"/>
      <c r="Y37" s="374"/>
      <c r="Z37" s="374"/>
      <c r="AA37" s="374"/>
      <c r="AB37" s="374"/>
      <c r="AC37" s="374"/>
      <c r="AD37" s="374"/>
      <c r="AE37" s="374"/>
      <c r="AF37" s="374"/>
      <c r="AG37" s="374"/>
      <c r="AH37" s="374"/>
      <c r="AI37" s="374"/>
      <c r="AJ37" s="374"/>
      <c r="AK37" s="374"/>
      <c r="AL37" s="167"/>
      <c r="AM37" s="375">
        <f t="shared" si="0"/>
        <v>16</v>
      </c>
      <c r="AN37" s="375"/>
      <c r="AO37" s="374" t="str">
        <f>IF('各会計、関係団体の財政状況及び健全化判断比率'!B35="","",'各会計、関係団体の財政状況及び健全化判断比率'!B35)</f>
        <v>大館市病院事業会計</v>
      </c>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23</v>
      </c>
      <c r="BX37" s="375"/>
      <c r="BY37" s="374" t="str">
        <f>IF('各会計、関係団体の財政状況及び健全化判断比率'!B71="","",'各会計、関係団体の財政状況及び健全化判断比率'!B71)</f>
        <v>秋田県後期高齢者医療広域連合（一般会計）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c r="A38" s="140"/>
      <c r="B38" s="166"/>
      <c r="C38" s="375">
        <f t="shared" ref="C38:C43" si="5">IF(E38="","",C37+1)</f>
        <v>5</v>
      </c>
      <c r="D38" s="375"/>
      <c r="E38" s="374" t="str">
        <f>IF('各会計、関係団体の財政状況及び健全化判断比率'!B11="","",'各会計、関係団体の財政状況及び健全化判断比率'!B11)</f>
        <v>大館市温泉開発特別会計</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24</v>
      </c>
      <c r="BX38" s="375"/>
      <c r="BY38" s="374" t="str">
        <f>IF('各会計、関係団体の財政状況及び健全化判断比率'!B72="","",'各会計、関係団体の財政状況及び健全化判断比率'!B72)</f>
        <v>秋田県後期高齢者医療広域連合（後期高齢者医療特別会計）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c r="A39" s="140"/>
      <c r="B39" s="166"/>
      <c r="C39" s="375">
        <f t="shared" si="5"/>
        <v>6</v>
      </c>
      <c r="D39" s="375"/>
      <c r="E39" s="374" t="str">
        <f>IF('各会計、関係団体の財政状況及び健全化判断比率'!B12="","",'各会計、関係団体の財政状況及び健全化判断比率'!B12)</f>
        <v>大館市奨学資金特別会計</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t="str">
        <f t="shared" si="2"/>
        <v/>
      </c>
      <c r="BX39" s="375"/>
      <c r="BY39" s="374" t="str">
        <f>IF('各会計、関係団体の財政状況及び健全化判断比率'!B73="","",'各会計、関係団体の財政状況及び健全化判断比率'!B73)</f>
        <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c r="A40" s="140"/>
      <c r="B40" s="166"/>
      <c r="C40" s="375">
        <f t="shared" si="5"/>
        <v>7</v>
      </c>
      <c r="D40" s="375"/>
      <c r="E40" s="374" t="str">
        <f>IF('各会計、関係団体の財政状況及び健全化判断比率'!B13="","",'各会計、関係団体の財政状況及び健全化判断比率'!B13)</f>
        <v>大館市都市計画事業特別会計</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t="str">
        <f t="shared" si="2"/>
        <v/>
      </c>
      <c r="BX40" s="375"/>
      <c r="BY40" s="374" t="str">
        <f>IF('各会計、関係団体の財政状況及び健全化判断比率'!B74="","",'各会計、関係団体の財政状況及び健全化判断比率'!B74)</f>
        <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c r="A41" s="140"/>
      <c r="B41" s="166"/>
      <c r="C41" s="375">
        <f t="shared" si="5"/>
        <v>8</v>
      </c>
      <c r="D41" s="375"/>
      <c r="E41" s="374" t="str">
        <f>IF('各会計、関係団体の財政状況及び健全化判断比率'!B14="","",'各会計、関係団体の財政状況及び健全化判断比率'!B14)</f>
        <v>大館市土地取得特別会計</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t="str">
        <f t="shared" si="2"/>
        <v/>
      </c>
      <c r="BX41" s="375"/>
      <c r="BY41" s="374" t="str">
        <f>IF('各会計、関係団体の財政状況及び健全化判断比率'!B75="","",'各会計、関係団体の財政状況及び健全化判断比率'!B75)</f>
        <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189</v>
      </c>
      <c r="C46" s="139"/>
      <c r="D46" s="139"/>
      <c r="E46" s="139" t="s">
        <v>190</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191</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192</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193</v>
      </c>
    </row>
    <row r="50" spans="5:5">
      <c r="E50" s="141" t="s">
        <v>194</v>
      </c>
    </row>
    <row r="51" spans="5:5">
      <c r="E51" s="141" t="s">
        <v>195</v>
      </c>
    </row>
    <row r="52" spans="5:5">
      <c r="E52" s="141" t="s">
        <v>196</v>
      </c>
    </row>
    <row r="53" spans="5:5"/>
    <row r="54" spans="5:5"/>
    <row r="55" spans="5:5"/>
    <row r="56" spans="5:5"/>
    <row r="57" spans="5:5" hidden="1"/>
    <row r="58" spans="5:5" hidden="1"/>
    <row r="59" spans="5: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532</v>
      </c>
      <c r="G33" s="29" t="s">
        <v>533</v>
      </c>
      <c r="H33" s="29" t="s">
        <v>534</v>
      </c>
      <c r="I33" s="29" t="s">
        <v>535</v>
      </c>
      <c r="J33" s="30" t="s">
        <v>536</v>
      </c>
      <c r="K33" s="22"/>
      <c r="L33" s="22"/>
      <c r="M33" s="22"/>
      <c r="N33" s="22"/>
      <c r="O33" s="22"/>
      <c r="P33" s="22"/>
    </row>
    <row r="34" spans="1:16" ht="39" customHeight="1">
      <c r="A34" s="22"/>
      <c r="B34" s="31"/>
      <c r="C34" s="1185" t="s">
        <v>538</v>
      </c>
      <c r="D34" s="1185"/>
      <c r="E34" s="1186"/>
      <c r="F34" s="32">
        <v>8.76</v>
      </c>
      <c r="G34" s="33">
        <v>8.92</v>
      </c>
      <c r="H34" s="33">
        <v>9.4700000000000006</v>
      </c>
      <c r="I34" s="33">
        <v>9.66</v>
      </c>
      <c r="J34" s="34">
        <v>8.9</v>
      </c>
      <c r="K34" s="22"/>
      <c r="L34" s="22"/>
      <c r="M34" s="22"/>
      <c r="N34" s="22"/>
      <c r="O34" s="22"/>
      <c r="P34" s="22"/>
    </row>
    <row r="35" spans="1:16" ht="39" customHeight="1">
      <c r="A35" s="22"/>
      <c r="B35" s="35"/>
      <c r="C35" s="1179" t="s">
        <v>539</v>
      </c>
      <c r="D35" s="1180"/>
      <c r="E35" s="1181"/>
      <c r="F35" s="36">
        <v>7.44</v>
      </c>
      <c r="G35" s="37">
        <v>5.95</v>
      </c>
      <c r="H35" s="37">
        <v>9.24</v>
      </c>
      <c r="I35" s="37">
        <v>7.6</v>
      </c>
      <c r="J35" s="38">
        <v>5.47</v>
      </c>
      <c r="K35" s="22"/>
      <c r="L35" s="22"/>
      <c r="M35" s="22"/>
      <c r="N35" s="22"/>
      <c r="O35" s="22"/>
      <c r="P35" s="22"/>
    </row>
    <row r="36" spans="1:16" ht="39" customHeight="1">
      <c r="A36" s="22"/>
      <c r="B36" s="35"/>
      <c r="C36" s="1179" t="s">
        <v>540</v>
      </c>
      <c r="D36" s="1180"/>
      <c r="E36" s="1181"/>
      <c r="F36" s="36">
        <v>0.97</v>
      </c>
      <c r="G36" s="37">
        <v>1.17</v>
      </c>
      <c r="H36" s="37">
        <v>1.82</v>
      </c>
      <c r="I36" s="37">
        <v>1.59</v>
      </c>
      <c r="J36" s="38">
        <v>2.2999999999999998</v>
      </c>
      <c r="K36" s="22"/>
      <c r="L36" s="22"/>
      <c r="M36" s="22"/>
      <c r="N36" s="22"/>
      <c r="O36" s="22"/>
      <c r="P36" s="22"/>
    </row>
    <row r="37" spans="1:16" ht="39" customHeight="1">
      <c r="A37" s="22"/>
      <c r="B37" s="35"/>
      <c r="C37" s="1179" t="s">
        <v>541</v>
      </c>
      <c r="D37" s="1180"/>
      <c r="E37" s="1181"/>
      <c r="F37" s="36">
        <v>1.48</v>
      </c>
      <c r="G37" s="37">
        <v>1.57</v>
      </c>
      <c r="H37" s="37">
        <v>1.74</v>
      </c>
      <c r="I37" s="37">
        <v>1.86</v>
      </c>
      <c r="J37" s="38">
        <v>2.04</v>
      </c>
      <c r="K37" s="22"/>
      <c r="L37" s="22"/>
      <c r="M37" s="22"/>
      <c r="N37" s="22"/>
      <c r="O37" s="22"/>
      <c r="P37" s="22"/>
    </row>
    <row r="38" spans="1:16" ht="39" customHeight="1">
      <c r="A38" s="22"/>
      <c r="B38" s="35"/>
      <c r="C38" s="1179" t="s">
        <v>542</v>
      </c>
      <c r="D38" s="1180"/>
      <c r="E38" s="1181"/>
      <c r="F38" s="36">
        <v>1.5</v>
      </c>
      <c r="G38" s="37">
        <v>1.69</v>
      </c>
      <c r="H38" s="37">
        <v>2.16</v>
      </c>
      <c r="I38" s="37">
        <v>1.5</v>
      </c>
      <c r="J38" s="38">
        <v>1.28</v>
      </c>
      <c r="K38" s="22"/>
      <c r="L38" s="22"/>
      <c r="M38" s="22"/>
      <c r="N38" s="22"/>
      <c r="O38" s="22"/>
      <c r="P38" s="22"/>
    </row>
    <row r="39" spans="1:16" ht="39" customHeight="1">
      <c r="A39" s="22"/>
      <c r="B39" s="35"/>
      <c r="C39" s="1179" t="s">
        <v>543</v>
      </c>
      <c r="D39" s="1180"/>
      <c r="E39" s="1181"/>
      <c r="F39" s="36">
        <v>1.43</v>
      </c>
      <c r="G39" s="37">
        <v>2.94</v>
      </c>
      <c r="H39" s="37">
        <v>2.89</v>
      </c>
      <c r="I39" s="37">
        <v>1.91</v>
      </c>
      <c r="J39" s="38">
        <v>1.1399999999999999</v>
      </c>
      <c r="K39" s="22"/>
      <c r="L39" s="22"/>
      <c r="M39" s="22"/>
      <c r="N39" s="22"/>
      <c r="O39" s="22"/>
      <c r="P39" s="22"/>
    </row>
    <row r="40" spans="1:16" ht="39" customHeight="1">
      <c r="A40" s="22"/>
      <c r="B40" s="35"/>
      <c r="C40" s="1179" t="s">
        <v>544</v>
      </c>
      <c r="D40" s="1180"/>
      <c r="E40" s="1181"/>
      <c r="F40" s="36">
        <v>0.44</v>
      </c>
      <c r="G40" s="37">
        <v>0.39</v>
      </c>
      <c r="H40" s="37">
        <v>0.33</v>
      </c>
      <c r="I40" s="37">
        <v>0.31</v>
      </c>
      <c r="J40" s="38">
        <v>0.41</v>
      </c>
      <c r="K40" s="22"/>
      <c r="L40" s="22"/>
      <c r="M40" s="22"/>
      <c r="N40" s="22"/>
      <c r="O40" s="22"/>
      <c r="P40" s="22"/>
    </row>
    <row r="41" spans="1:16" ht="39" customHeight="1">
      <c r="A41" s="22"/>
      <c r="B41" s="35"/>
      <c r="C41" s="1179" t="s">
        <v>545</v>
      </c>
      <c r="D41" s="1180"/>
      <c r="E41" s="1181"/>
      <c r="F41" s="36">
        <v>0.02</v>
      </c>
      <c r="G41" s="37">
        <v>0.02</v>
      </c>
      <c r="H41" s="37">
        <v>0.02</v>
      </c>
      <c r="I41" s="37">
        <v>0.02</v>
      </c>
      <c r="J41" s="38">
        <v>0.01</v>
      </c>
      <c r="K41" s="22"/>
      <c r="L41" s="22"/>
      <c r="M41" s="22"/>
      <c r="N41" s="22"/>
      <c r="O41" s="22"/>
      <c r="P41" s="22"/>
    </row>
    <row r="42" spans="1:16" ht="39" customHeight="1">
      <c r="A42" s="22"/>
      <c r="B42" s="39"/>
      <c r="C42" s="1179" t="s">
        <v>546</v>
      </c>
      <c r="D42" s="1180"/>
      <c r="E42" s="1181"/>
      <c r="F42" s="36" t="s">
        <v>493</v>
      </c>
      <c r="G42" s="37" t="s">
        <v>493</v>
      </c>
      <c r="H42" s="37" t="s">
        <v>493</v>
      </c>
      <c r="I42" s="37" t="s">
        <v>493</v>
      </c>
      <c r="J42" s="38" t="s">
        <v>493</v>
      </c>
      <c r="K42" s="22"/>
      <c r="L42" s="22"/>
      <c r="M42" s="22"/>
      <c r="N42" s="22"/>
      <c r="O42" s="22"/>
      <c r="P42" s="22"/>
    </row>
    <row r="43" spans="1:16" ht="39" customHeight="1" thickBot="1">
      <c r="A43" s="22"/>
      <c r="B43" s="40"/>
      <c r="C43" s="1182" t="s">
        <v>547</v>
      </c>
      <c r="D43" s="1183"/>
      <c r="E43" s="1184"/>
      <c r="F43" s="41">
        <v>0.13</v>
      </c>
      <c r="G43" s="42">
        <v>7.0000000000000007E-2</v>
      </c>
      <c r="H43" s="42">
        <v>7.0000000000000007E-2</v>
      </c>
      <c r="I43" s="42">
        <v>0.04</v>
      </c>
      <c r="J43" s="43">
        <v>0.04</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6" zoomScaleNormal="86"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532</v>
      </c>
      <c r="L44" s="56" t="s">
        <v>533</v>
      </c>
      <c r="M44" s="56" t="s">
        <v>534</v>
      </c>
      <c r="N44" s="56" t="s">
        <v>535</v>
      </c>
      <c r="O44" s="57" t="s">
        <v>536</v>
      </c>
      <c r="P44" s="48"/>
      <c r="Q44" s="48"/>
      <c r="R44" s="48"/>
      <c r="S44" s="48"/>
      <c r="T44" s="48"/>
      <c r="U44" s="48"/>
    </row>
    <row r="45" spans="1:21" ht="30.75" customHeight="1">
      <c r="A45" s="48"/>
      <c r="B45" s="1195" t="s">
        <v>11</v>
      </c>
      <c r="C45" s="1196"/>
      <c r="D45" s="58"/>
      <c r="E45" s="1201" t="s">
        <v>12</v>
      </c>
      <c r="F45" s="1201"/>
      <c r="G45" s="1201"/>
      <c r="H45" s="1201"/>
      <c r="I45" s="1201"/>
      <c r="J45" s="1202"/>
      <c r="K45" s="59">
        <v>3931</v>
      </c>
      <c r="L45" s="60">
        <v>3749</v>
      </c>
      <c r="M45" s="60">
        <v>3531</v>
      </c>
      <c r="N45" s="60">
        <v>3274</v>
      </c>
      <c r="O45" s="61">
        <v>3181</v>
      </c>
      <c r="P45" s="48"/>
      <c r="Q45" s="48"/>
      <c r="R45" s="48"/>
      <c r="S45" s="48"/>
      <c r="T45" s="48"/>
      <c r="U45" s="48"/>
    </row>
    <row r="46" spans="1:21" ht="30.75" customHeight="1">
      <c r="A46" s="48"/>
      <c r="B46" s="1197"/>
      <c r="C46" s="1198"/>
      <c r="D46" s="62"/>
      <c r="E46" s="1189" t="s">
        <v>13</v>
      </c>
      <c r="F46" s="1189"/>
      <c r="G46" s="1189"/>
      <c r="H46" s="1189"/>
      <c r="I46" s="1189"/>
      <c r="J46" s="1190"/>
      <c r="K46" s="63" t="s">
        <v>493</v>
      </c>
      <c r="L46" s="64" t="s">
        <v>493</v>
      </c>
      <c r="M46" s="64" t="s">
        <v>493</v>
      </c>
      <c r="N46" s="64" t="s">
        <v>493</v>
      </c>
      <c r="O46" s="65" t="s">
        <v>493</v>
      </c>
      <c r="P46" s="48"/>
      <c r="Q46" s="48"/>
      <c r="R46" s="48"/>
      <c r="S46" s="48"/>
      <c r="T46" s="48"/>
      <c r="U46" s="48"/>
    </row>
    <row r="47" spans="1:21" ht="30.75" customHeight="1">
      <c r="A47" s="48"/>
      <c r="B47" s="1197"/>
      <c r="C47" s="1198"/>
      <c r="D47" s="62"/>
      <c r="E47" s="1189" t="s">
        <v>14</v>
      </c>
      <c r="F47" s="1189"/>
      <c r="G47" s="1189"/>
      <c r="H47" s="1189"/>
      <c r="I47" s="1189"/>
      <c r="J47" s="1190"/>
      <c r="K47" s="63" t="s">
        <v>493</v>
      </c>
      <c r="L47" s="64" t="s">
        <v>493</v>
      </c>
      <c r="M47" s="64" t="s">
        <v>493</v>
      </c>
      <c r="N47" s="64" t="s">
        <v>493</v>
      </c>
      <c r="O47" s="65" t="s">
        <v>493</v>
      </c>
      <c r="P47" s="48"/>
      <c r="Q47" s="48"/>
      <c r="R47" s="48"/>
      <c r="S47" s="48"/>
      <c r="T47" s="48"/>
      <c r="U47" s="48"/>
    </row>
    <row r="48" spans="1:21" ht="30.75" customHeight="1">
      <c r="A48" s="48"/>
      <c r="B48" s="1197"/>
      <c r="C48" s="1198"/>
      <c r="D48" s="62"/>
      <c r="E48" s="1189" t="s">
        <v>15</v>
      </c>
      <c r="F48" s="1189"/>
      <c r="G48" s="1189"/>
      <c r="H48" s="1189"/>
      <c r="I48" s="1189"/>
      <c r="J48" s="1190"/>
      <c r="K48" s="63">
        <v>1847</v>
      </c>
      <c r="L48" s="64">
        <v>1739</v>
      </c>
      <c r="M48" s="64">
        <v>1556</v>
      </c>
      <c r="N48" s="64">
        <v>1661</v>
      </c>
      <c r="O48" s="65">
        <v>1619</v>
      </c>
      <c r="P48" s="48"/>
      <c r="Q48" s="48"/>
      <c r="R48" s="48"/>
      <c r="S48" s="48"/>
      <c r="T48" s="48"/>
      <c r="U48" s="48"/>
    </row>
    <row r="49" spans="1:21" ht="30.75" customHeight="1">
      <c r="A49" s="48"/>
      <c r="B49" s="1197"/>
      <c r="C49" s="1198"/>
      <c r="D49" s="62"/>
      <c r="E49" s="1189" t="s">
        <v>16</v>
      </c>
      <c r="F49" s="1189"/>
      <c r="G49" s="1189"/>
      <c r="H49" s="1189"/>
      <c r="I49" s="1189"/>
      <c r="J49" s="1190"/>
      <c r="K49" s="63" t="s">
        <v>493</v>
      </c>
      <c r="L49" s="64" t="s">
        <v>493</v>
      </c>
      <c r="M49" s="64" t="s">
        <v>493</v>
      </c>
      <c r="N49" s="64" t="s">
        <v>493</v>
      </c>
      <c r="O49" s="65" t="s">
        <v>493</v>
      </c>
      <c r="P49" s="48"/>
      <c r="Q49" s="48"/>
      <c r="R49" s="48"/>
      <c r="S49" s="48"/>
      <c r="T49" s="48"/>
      <c r="U49" s="48"/>
    </row>
    <row r="50" spans="1:21" ht="30.75" customHeight="1">
      <c r="A50" s="48"/>
      <c r="B50" s="1197"/>
      <c r="C50" s="1198"/>
      <c r="D50" s="62"/>
      <c r="E50" s="1189" t="s">
        <v>17</v>
      </c>
      <c r="F50" s="1189"/>
      <c r="G50" s="1189"/>
      <c r="H50" s="1189"/>
      <c r="I50" s="1189"/>
      <c r="J50" s="1190"/>
      <c r="K50" s="63">
        <v>208</v>
      </c>
      <c r="L50" s="64">
        <v>207</v>
      </c>
      <c r="M50" s="64">
        <v>206</v>
      </c>
      <c r="N50" s="64">
        <v>204</v>
      </c>
      <c r="O50" s="65">
        <v>201</v>
      </c>
      <c r="P50" s="48"/>
      <c r="Q50" s="48"/>
      <c r="R50" s="48"/>
      <c r="S50" s="48"/>
      <c r="T50" s="48"/>
      <c r="U50" s="48"/>
    </row>
    <row r="51" spans="1:21" ht="30.75" customHeight="1">
      <c r="A51" s="48"/>
      <c r="B51" s="1199"/>
      <c r="C51" s="1200"/>
      <c r="D51" s="66"/>
      <c r="E51" s="1189" t="s">
        <v>18</v>
      </c>
      <c r="F51" s="1189"/>
      <c r="G51" s="1189"/>
      <c r="H51" s="1189"/>
      <c r="I51" s="1189"/>
      <c r="J51" s="1190"/>
      <c r="K51" s="63" t="s">
        <v>493</v>
      </c>
      <c r="L51" s="64" t="s">
        <v>493</v>
      </c>
      <c r="M51" s="64" t="s">
        <v>493</v>
      </c>
      <c r="N51" s="64" t="s">
        <v>493</v>
      </c>
      <c r="O51" s="65" t="s">
        <v>493</v>
      </c>
      <c r="P51" s="48"/>
      <c r="Q51" s="48"/>
      <c r="R51" s="48"/>
      <c r="S51" s="48"/>
      <c r="T51" s="48"/>
      <c r="U51" s="48"/>
    </row>
    <row r="52" spans="1:21" ht="30.75" customHeight="1">
      <c r="A52" s="48"/>
      <c r="B52" s="1187" t="s">
        <v>19</v>
      </c>
      <c r="C52" s="1188"/>
      <c r="D52" s="66"/>
      <c r="E52" s="1189" t="s">
        <v>20</v>
      </c>
      <c r="F52" s="1189"/>
      <c r="G52" s="1189"/>
      <c r="H52" s="1189"/>
      <c r="I52" s="1189"/>
      <c r="J52" s="1190"/>
      <c r="K52" s="63">
        <v>3420</v>
      </c>
      <c r="L52" s="64">
        <v>3431</v>
      </c>
      <c r="M52" s="64">
        <v>3446</v>
      </c>
      <c r="N52" s="64">
        <v>3297</v>
      </c>
      <c r="O52" s="65">
        <v>3357</v>
      </c>
      <c r="P52" s="48"/>
      <c r="Q52" s="48"/>
      <c r="R52" s="48"/>
      <c r="S52" s="48"/>
      <c r="T52" s="48"/>
      <c r="U52" s="48"/>
    </row>
    <row r="53" spans="1:21" ht="30.75" customHeight="1" thickBot="1">
      <c r="A53" s="48"/>
      <c r="B53" s="1191" t="s">
        <v>21</v>
      </c>
      <c r="C53" s="1192"/>
      <c r="D53" s="67"/>
      <c r="E53" s="1193" t="s">
        <v>22</v>
      </c>
      <c r="F53" s="1193"/>
      <c r="G53" s="1193"/>
      <c r="H53" s="1193"/>
      <c r="I53" s="1193"/>
      <c r="J53" s="1194"/>
      <c r="K53" s="68">
        <v>2566</v>
      </c>
      <c r="L53" s="69">
        <v>2264</v>
      </c>
      <c r="M53" s="69">
        <v>1847</v>
      </c>
      <c r="N53" s="69">
        <v>1842</v>
      </c>
      <c r="O53" s="70">
        <v>1644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532</v>
      </c>
      <c r="J40" s="79" t="s">
        <v>533</v>
      </c>
      <c r="K40" s="79" t="s">
        <v>534</v>
      </c>
      <c r="L40" s="79" t="s">
        <v>535</v>
      </c>
      <c r="M40" s="80" t="s">
        <v>536</v>
      </c>
    </row>
    <row r="41" spans="2:13" ht="27.75" customHeight="1">
      <c r="B41" s="1215" t="s">
        <v>24</v>
      </c>
      <c r="C41" s="1216"/>
      <c r="D41" s="81"/>
      <c r="E41" s="1217" t="s">
        <v>25</v>
      </c>
      <c r="F41" s="1217"/>
      <c r="G41" s="1217"/>
      <c r="H41" s="1218"/>
      <c r="I41" s="82">
        <v>32234</v>
      </c>
      <c r="J41" s="83">
        <v>32079</v>
      </c>
      <c r="K41" s="83">
        <v>31760</v>
      </c>
      <c r="L41" s="83">
        <v>31544</v>
      </c>
      <c r="M41" s="84">
        <v>30623</v>
      </c>
    </row>
    <row r="42" spans="2:13" ht="27.75" customHeight="1">
      <c r="B42" s="1205"/>
      <c r="C42" s="1206"/>
      <c r="D42" s="85"/>
      <c r="E42" s="1209" t="s">
        <v>26</v>
      </c>
      <c r="F42" s="1209"/>
      <c r="G42" s="1209"/>
      <c r="H42" s="1210"/>
      <c r="I42" s="86">
        <v>1508</v>
      </c>
      <c r="J42" s="87">
        <v>1301</v>
      </c>
      <c r="K42" s="87">
        <v>1096</v>
      </c>
      <c r="L42" s="87">
        <v>892</v>
      </c>
      <c r="M42" s="88">
        <v>681</v>
      </c>
    </row>
    <row r="43" spans="2:13" ht="27.75" customHeight="1">
      <c r="B43" s="1205"/>
      <c r="C43" s="1206"/>
      <c r="D43" s="85"/>
      <c r="E43" s="1209" t="s">
        <v>27</v>
      </c>
      <c r="F43" s="1209"/>
      <c r="G43" s="1209"/>
      <c r="H43" s="1210"/>
      <c r="I43" s="86">
        <v>25724</v>
      </c>
      <c r="J43" s="87">
        <v>24885</v>
      </c>
      <c r="K43" s="87">
        <v>26056</v>
      </c>
      <c r="L43" s="87">
        <v>25055</v>
      </c>
      <c r="M43" s="88">
        <v>24371</v>
      </c>
    </row>
    <row r="44" spans="2:13" ht="27.75" customHeight="1">
      <c r="B44" s="1205"/>
      <c r="C44" s="1206"/>
      <c r="D44" s="85"/>
      <c r="E44" s="1209" t="s">
        <v>28</v>
      </c>
      <c r="F44" s="1209"/>
      <c r="G44" s="1209"/>
      <c r="H44" s="1210"/>
      <c r="I44" s="86" t="s">
        <v>493</v>
      </c>
      <c r="J44" s="87" t="s">
        <v>493</v>
      </c>
      <c r="K44" s="87" t="s">
        <v>493</v>
      </c>
      <c r="L44" s="87" t="s">
        <v>493</v>
      </c>
      <c r="M44" s="88" t="s">
        <v>493</v>
      </c>
    </row>
    <row r="45" spans="2:13" ht="27.75" customHeight="1">
      <c r="B45" s="1205"/>
      <c r="C45" s="1206"/>
      <c r="D45" s="85"/>
      <c r="E45" s="1209" t="s">
        <v>29</v>
      </c>
      <c r="F45" s="1209"/>
      <c r="G45" s="1209"/>
      <c r="H45" s="1210"/>
      <c r="I45" s="86">
        <v>6081</v>
      </c>
      <c r="J45" s="87">
        <v>5418</v>
      </c>
      <c r="K45" s="87">
        <v>7069</v>
      </c>
      <c r="L45" s="87">
        <v>6451</v>
      </c>
      <c r="M45" s="88">
        <v>5928</v>
      </c>
    </row>
    <row r="46" spans="2:13" ht="27.75" customHeight="1">
      <c r="B46" s="1205"/>
      <c r="C46" s="1206"/>
      <c r="D46" s="89"/>
      <c r="E46" s="1209" t="s">
        <v>30</v>
      </c>
      <c r="F46" s="1209"/>
      <c r="G46" s="1209"/>
      <c r="H46" s="1210"/>
      <c r="I46" s="86" t="s">
        <v>493</v>
      </c>
      <c r="J46" s="87" t="s">
        <v>493</v>
      </c>
      <c r="K46" s="87" t="s">
        <v>493</v>
      </c>
      <c r="L46" s="87" t="s">
        <v>493</v>
      </c>
      <c r="M46" s="88" t="s">
        <v>493</v>
      </c>
    </row>
    <row r="47" spans="2:13" ht="27.75" customHeight="1">
      <c r="B47" s="1205"/>
      <c r="C47" s="1206"/>
      <c r="D47" s="90"/>
      <c r="E47" s="1219" t="s">
        <v>31</v>
      </c>
      <c r="F47" s="1220"/>
      <c r="G47" s="1220"/>
      <c r="H47" s="1221"/>
      <c r="I47" s="86" t="s">
        <v>493</v>
      </c>
      <c r="J47" s="87" t="s">
        <v>493</v>
      </c>
      <c r="K47" s="87" t="s">
        <v>493</v>
      </c>
      <c r="L47" s="87" t="s">
        <v>493</v>
      </c>
      <c r="M47" s="88" t="s">
        <v>493</v>
      </c>
    </row>
    <row r="48" spans="2:13" ht="27.75" customHeight="1">
      <c r="B48" s="1205"/>
      <c r="C48" s="1206"/>
      <c r="D48" s="85"/>
      <c r="E48" s="1209" t="s">
        <v>32</v>
      </c>
      <c r="F48" s="1209"/>
      <c r="G48" s="1209"/>
      <c r="H48" s="1210"/>
      <c r="I48" s="86" t="s">
        <v>493</v>
      </c>
      <c r="J48" s="87" t="s">
        <v>493</v>
      </c>
      <c r="K48" s="87" t="s">
        <v>493</v>
      </c>
      <c r="L48" s="87" t="s">
        <v>493</v>
      </c>
      <c r="M48" s="88" t="s">
        <v>493</v>
      </c>
    </row>
    <row r="49" spans="2:13" ht="27.75" customHeight="1">
      <c r="B49" s="1207"/>
      <c r="C49" s="1208"/>
      <c r="D49" s="85"/>
      <c r="E49" s="1209" t="s">
        <v>33</v>
      </c>
      <c r="F49" s="1209"/>
      <c r="G49" s="1209"/>
      <c r="H49" s="1210"/>
      <c r="I49" s="86" t="s">
        <v>493</v>
      </c>
      <c r="J49" s="87" t="s">
        <v>493</v>
      </c>
      <c r="K49" s="87" t="s">
        <v>493</v>
      </c>
      <c r="L49" s="87" t="s">
        <v>493</v>
      </c>
      <c r="M49" s="88" t="s">
        <v>493</v>
      </c>
    </row>
    <row r="50" spans="2:13" ht="27.75" customHeight="1">
      <c r="B50" s="1203" t="s">
        <v>34</v>
      </c>
      <c r="C50" s="1204"/>
      <c r="D50" s="91"/>
      <c r="E50" s="1209" t="s">
        <v>35</v>
      </c>
      <c r="F50" s="1209"/>
      <c r="G50" s="1209"/>
      <c r="H50" s="1210"/>
      <c r="I50" s="86">
        <v>5855</v>
      </c>
      <c r="J50" s="87">
        <v>6395</v>
      </c>
      <c r="K50" s="87">
        <v>5886</v>
      </c>
      <c r="L50" s="87">
        <v>7217</v>
      </c>
      <c r="M50" s="88">
        <v>7868</v>
      </c>
    </row>
    <row r="51" spans="2:13" ht="27.75" customHeight="1">
      <c r="B51" s="1205"/>
      <c r="C51" s="1206"/>
      <c r="D51" s="85"/>
      <c r="E51" s="1209" t="s">
        <v>36</v>
      </c>
      <c r="F51" s="1209"/>
      <c r="G51" s="1209"/>
      <c r="H51" s="1210"/>
      <c r="I51" s="86">
        <v>2540</v>
      </c>
      <c r="J51" s="87">
        <v>2370</v>
      </c>
      <c r="K51" s="87">
        <v>2340</v>
      </c>
      <c r="L51" s="87">
        <v>2459</v>
      </c>
      <c r="M51" s="88">
        <v>2686</v>
      </c>
    </row>
    <row r="52" spans="2:13" ht="27.75" customHeight="1">
      <c r="B52" s="1207"/>
      <c r="C52" s="1208"/>
      <c r="D52" s="85"/>
      <c r="E52" s="1209" t="s">
        <v>37</v>
      </c>
      <c r="F52" s="1209"/>
      <c r="G52" s="1209"/>
      <c r="H52" s="1210"/>
      <c r="I52" s="86">
        <v>36158</v>
      </c>
      <c r="J52" s="87">
        <v>36898</v>
      </c>
      <c r="K52" s="87">
        <v>37361</v>
      </c>
      <c r="L52" s="87">
        <v>37423</v>
      </c>
      <c r="M52" s="88">
        <v>36979</v>
      </c>
    </row>
    <row r="53" spans="2:13" ht="27.75" customHeight="1" thickBot="1">
      <c r="B53" s="1211" t="s">
        <v>38</v>
      </c>
      <c r="C53" s="1212"/>
      <c r="D53" s="92"/>
      <c r="E53" s="1213" t="s">
        <v>39</v>
      </c>
      <c r="F53" s="1213"/>
      <c r="G53" s="1213"/>
      <c r="H53" s="1214"/>
      <c r="I53" s="93">
        <v>20994</v>
      </c>
      <c r="J53" s="94">
        <v>18019</v>
      </c>
      <c r="K53" s="94">
        <v>20393</v>
      </c>
      <c r="L53" s="94">
        <v>16843</v>
      </c>
      <c r="M53" s="95">
        <v>14070</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0"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ht="13.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ht="13.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ht="13.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ht="13.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ht="13.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ht="13.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ht="13.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568</v>
      </c>
    </row>
    <row r="11" spans="1:51" s="347" customFormat="1" ht="13.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ht="13.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568</v>
      </c>
    </row>
    <row r="13" spans="1:51" s="347" customFormat="1" ht="13.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ht="13.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ht="13.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ht="13.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ht="13.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ht="13.5">
      <c r="P19" s="246"/>
      <c r="Q19" s="246"/>
    </row>
    <row r="20" spans="1:259" ht="13.5">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ht="13.5">
      <c r="B23" s="250"/>
    </row>
    <row r="24" spans="1:259" ht="13.5">
      <c r="B24" s="250"/>
    </row>
    <row r="25" spans="1:259" ht="13.5">
      <c r="B25" s="250"/>
    </row>
    <row r="26" spans="1:259" ht="13.5">
      <c r="B26" s="250"/>
    </row>
    <row r="27" spans="1:259" ht="13.5">
      <c r="B27" s="250"/>
    </row>
    <row r="28" spans="1:259" ht="13.5">
      <c r="B28" s="250"/>
    </row>
    <row r="29" spans="1:259" ht="13.5">
      <c r="B29" s="250"/>
    </row>
    <row r="30" spans="1:259" ht="13.5">
      <c r="B30" s="250"/>
    </row>
    <row r="31" spans="1:259" ht="13.5">
      <c r="B31" s="250"/>
    </row>
    <row r="32" spans="1:259" ht="13.5">
      <c r="B32" s="250"/>
    </row>
    <row r="33" spans="2:17" ht="13.5">
      <c r="B33" s="250"/>
    </row>
    <row r="34" spans="2:17" ht="13.5">
      <c r="B34" s="250"/>
    </row>
    <row r="35" spans="2:17" ht="13.5">
      <c r="B35" s="250"/>
    </row>
    <row r="36" spans="2:17" ht="13.5">
      <c r="B36" s="250"/>
    </row>
    <row r="37" spans="2:17" ht="13.5">
      <c r="B37" s="250"/>
    </row>
    <row r="38" spans="2:17" ht="13.5">
      <c r="B38" s="250"/>
    </row>
    <row r="39" spans="2:17" ht="13.5">
      <c r="B39" s="342"/>
      <c r="C39" s="308"/>
      <c r="D39" s="308"/>
      <c r="E39" s="308"/>
      <c r="F39" s="308"/>
      <c r="G39" s="308"/>
      <c r="H39" s="308"/>
      <c r="I39" s="308"/>
      <c r="J39" s="308"/>
      <c r="K39" s="308"/>
      <c r="L39" s="308"/>
      <c r="M39" s="308"/>
      <c r="N39" s="308"/>
      <c r="O39" s="308"/>
      <c r="P39" s="343"/>
    </row>
    <row r="40" spans="2:17" ht="13.5">
      <c r="B40" s="352"/>
      <c r="C40" s="246"/>
      <c r="D40" s="246"/>
      <c r="E40" s="246"/>
      <c r="F40" s="246"/>
      <c r="G40" s="246"/>
      <c r="H40" s="246"/>
      <c r="I40" s="246"/>
      <c r="J40" s="246"/>
      <c r="K40" s="246"/>
      <c r="L40" s="246"/>
      <c r="M40" s="246"/>
      <c r="N40" s="246"/>
      <c r="O40" s="246"/>
      <c r="P40" s="352"/>
      <c r="Q40" s="246"/>
    </row>
    <row r="41" spans="2:17" ht="17.25">
      <c r="B41" s="247" t="s">
        <v>569</v>
      </c>
      <c r="C41" s="248"/>
      <c r="D41" s="248"/>
      <c r="E41" s="248"/>
      <c r="F41" s="248"/>
      <c r="G41" s="248"/>
      <c r="H41" s="248"/>
      <c r="I41" s="248"/>
      <c r="J41" s="248"/>
      <c r="K41" s="248"/>
      <c r="L41" s="248"/>
      <c r="M41" s="248"/>
      <c r="N41" s="248"/>
      <c r="O41" s="248"/>
      <c r="P41" s="249"/>
    </row>
    <row r="42" spans="2:17" ht="13.5">
      <c r="B42" s="250"/>
      <c r="C42" s="246"/>
      <c r="D42" s="246"/>
      <c r="E42" s="246"/>
      <c r="F42" s="246"/>
      <c r="G42" s="353" t="s">
        <v>570</v>
      </c>
      <c r="I42" s="354"/>
      <c r="J42" s="354"/>
      <c r="K42" s="354"/>
      <c r="L42" s="246"/>
      <c r="M42" s="246"/>
      <c r="N42" s="246"/>
      <c r="O42" s="246"/>
    </row>
    <row r="43" spans="2:17" ht="13.5" customHeight="1">
      <c r="B43" s="250"/>
      <c r="C43" s="246"/>
      <c r="D43" s="246"/>
      <c r="E43" s="246"/>
      <c r="F43" s="246"/>
      <c r="G43" s="1231" t="s">
        <v>580</v>
      </c>
      <c r="H43" s="1232"/>
      <c r="I43" s="1232"/>
      <c r="J43" s="1232"/>
      <c r="K43" s="1232"/>
      <c r="L43" s="1232"/>
      <c r="M43" s="1232"/>
      <c r="N43" s="1232"/>
      <c r="O43" s="1233"/>
    </row>
    <row r="44" spans="2:17" ht="13.5">
      <c r="B44" s="250"/>
      <c r="C44" s="246"/>
      <c r="D44" s="246"/>
      <c r="E44" s="246"/>
      <c r="F44" s="246"/>
      <c r="G44" s="1234"/>
      <c r="H44" s="1235"/>
      <c r="I44" s="1235"/>
      <c r="J44" s="1235"/>
      <c r="K44" s="1235"/>
      <c r="L44" s="1235"/>
      <c r="M44" s="1235"/>
      <c r="N44" s="1235"/>
      <c r="O44" s="1236"/>
    </row>
    <row r="45" spans="2:17" ht="13.5">
      <c r="B45" s="250"/>
      <c r="C45" s="246"/>
      <c r="D45" s="246"/>
      <c r="E45" s="246"/>
      <c r="F45" s="246"/>
      <c r="G45" s="1234"/>
      <c r="H45" s="1235"/>
      <c r="I45" s="1235"/>
      <c r="J45" s="1235"/>
      <c r="K45" s="1235"/>
      <c r="L45" s="1235"/>
      <c r="M45" s="1235"/>
      <c r="N45" s="1235"/>
      <c r="O45" s="1236"/>
    </row>
    <row r="46" spans="2:17" ht="13.5">
      <c r="B46" s="250"/>
      <c r="C46" s="246"/>
      <c r="D46" s="246"/>
      <c r="E46" s="246"/>
      <c r="F46" s="246"/>
      <c r="G46" s="1234"/>
      <c r="H46" s="1235"/>
      <c r="I46" s="1235"/>
      <c r="J46" s="1235"/>
      <c r="K46" s="1235"/>
      <c r="L46" s="1235"/>
      <c r="M46" s="1235"/>
      <c r="N46" s="1235"/>
      <c r="O46" s="1236"/>
    </row>
    <row r="47" spans="2:17" ht="13.5">
      <c r="B47" s="250"/>
      <c r="C47" s="246"/>
      <c r="D47" s="246"/>
      <c r="E47" s="246"/>
      <c r="F47" s="246"/>
      <c r="G47" s="1237"/>
      <c r="H47" s="1238"/>
      <c r="I47" s="1238"/>
      <c r="J47" s="1238"/>
      <c r="K47" s="1238"/>
      <c r="L47" s="1238"/>
      <c r="M47" s="1238"/>
      <c r="N47" s="1238"/>
      <c r="O47" s="1239"/>
    </row>
    <row r="48" spans="2:17" ht="13.5">
      <c r="B48" s="250"/>
      <c r="C48" s="246"/>
      <c r="D48" s="246"/>
      <c r="E48" s="246"/>
      <c r="F48" s="246"/>
      <c r="G48" s="246"/>
      <c r="H48" s="355"/>
      <c r="I48" s="355"/>
      <c r="J48" s="355"/>
    </row>
    <row r="49" spans="1:17" ht="13.5">
      <c r="B49" s="250"/>
      <c r="C49" s="246"/>
      <c r="D49" s="246"/>
      <c r="E49" s="246"/>
      <c r="F49" s="246"/>
      <c r="G49" s="245" t="s">
        <v>571</v>
      </c>
    </row>
    <row r="50" spans="1:17" ht="13.5">
      <c r="B50" s="250"/>
      <c r="C50" s="246"/>
      <c r="D50" s="246"/>
      <c r="E50" s="246"/>
      <c r="F50" s="246"/>
      <c r="G50" s="1240"/>
      <c r="H50" s="1241"/>
      <c r="I50" s="1241"/>
      <c r="J50" s="1242"/>
      <c r="K50" s="356" t="s">
        <v>532</v>
      </c>
      <c r="L50" s="356" t="s">
        <v>533</v>
      </c>
      <c r="M50" s="356" t="s">
        <v>534</v>
      </c>
      <c r="N50" s="356" t="s">
        <v>535</v>
      </c>
      <c r="O50" s="356" t="s">
        <v>536</v>
      </c>
    </row>
    <row r="51" spans="1:17" ht="13.5">
      <c r="B51" s="250"/>
      <c r="C51" s="246"/>
      <c r="D51" s="246"/>
      <c r="E51" s="246"/>
      <c r="F51" s="246"/>
      <c r="G51" s="1243" t="s">
        <v>572</v>
      </c>
      <c r="H51" s="1244"/>
      <c r="I51" s="1249" t="s">
        <v>573</v>
      </c>
      <c r="J51" s="1249"/>
      <c r="K51" s="1229"/>
      <c r="L51" s="1229"/>
      <c r="M51" s="1229"/>
      <c r="N51" s="1229"/>
      <c r="O51" s="1230">
        <v>74.2</v>
      </c>
    </row>
    <row r="52" spans="1:17" ht="13.5">
      <c r="B52" s="250"/>
      <c r="C52" s="246"/>
      <c r="D52" s="246"/>
      <c r="E52" s="246"/>
      <c r="F52" s="246"/>
      <c r="G52" s="1245"/>
      <c r="H52" s="1246"/>
      <c r="I52" s="1250"/>
      <c r="J52" s="1250"/>
      <c r="K52" s="1230"/>
      <c r="L52" s="1230"/>
      <c r="M52" s="1230"/>
      <c r="N52" s="1230"/>
      <c r="O52" s="1230"/>
    </row>
    <row r="53" spans="1:17" ht="13.5">
      <c r="A53" s="357"/>
      <c r="B53" s="250"/>
      <c r="C53" s="246"/>
      <c r="D53" s="246"/>
      <c r="E53" s="246"/>
      <c r="F53" s="246"/>
      <c r="G53" s="1245"/>
      <c r="H53" s="1246"/>
      <c r="I53" s="1228" t="s">
        <v>574</v>
      </c>
      <c r="J53" s="1228"/>
      <c r="K53" s="1251"/>
      <c r="L53" s="1251"/>
      <c r="M53" s="1251"/>
      <c r="N53" s="1251"/>
      <c r="O53" s="1253">
        <v>56.1</v>
      </c>
    </row>
    <row r="54" spans="1:17" ht="13.5">
      <c r="A54" s="357"/>
      <c r="B54" s="250"/>
      <c r="C54" s="246"/>
      <c r="D54" s="246"/>
      <c r="E54" s="246"/>
      <c r="F54" s="246"/>
      <c r="G54" s="1247"/>
      <c r="H54" s="1248"/>
      <c r="I54" s="1228"/>
      <c r="J54" s="1228"/>
      <c r="K54" s="1252"/>
      <c r="L54" s="1252"/>
      <c r="M54" s="1252"/>
      <c r="N54" s="1252"/>
      <c r="O54" s="1252"/>
    </row>
    <row r="55" spans="1:17" ht="13.5">
      <c r="A55" s="357"/>
      <c r="B55" s="250"/>
      <c r="C55" s="246"/>
      <c r="D55" s="246"/>
      <c r="E55" s="246"/>
      <c r="F55" s="246"/>
      <c r="G55" s="1222" t="s">
        <v>575</v>
      </c>
      <c r="H55" s="1223"/>
      <c r="I55" s="1228" t="s">
        <v>573</v>
      </c>
      <c r="J55" s="1228"/>
      <c r="K55" s="1229"/>
      <c r="L55" s="1229"/>
      <c r="M55" s="1229"/>
      <c r="N55" s="1229"/>
      <c r="O55" s="1230">
        <v>33.1</v>
      </c>
    </row>
    <row r="56" spans="1:17" ht="13.5">
      <c r="A56" s="357"/>
      <c r="B56" s="250"/>
      <c r="C56" s="246"/>
      <c r="D56" s="246"/>
      <c r="E56" s="246"/>
      <c r="F56" s="246"/>
      <c r="G56" s="1224"/>
      <c r="H56" s="1225"/>
      <c r="I56" s="1228"/>
      <c r="J56" s="1228"/>
      <c r="K56" s="1230"/>
      <c r="L56" s="1230"/>
      <c r="M56" s="1230"/>
      <c r="N56" s="1230"/>
      <c r="O56" s="1230"/>
    </row>
    <row r="57" spans="1:17" s="357" customFormat="1" ht="13.5">
      <c r="B57" s="358"/>
      <c r="C57" s="354"/>
      <c r="D57" s="354"/>
      <c r="E57" s="354"/>
      <c r="F57" s="354"/>
      <c r="G57" s="1224"/>
      <c r="H57" s="1225"/>
      <c r="I57" s="1254" t="s">
        <v>574</v>
      </c>
      <c r="J57" s="1254"/>
      <c r="K57" s="1251"/>
      <c r="L57" s="1251"/>
      <c r="M57" s="1251"/>
      <c r="N57" s="1251"/>
      <c r="O57" s="1253">
        <v>54.5</v>
      </c>
      <c r="P57" s="359"/>
      <c r="Q57" s="358"/>
    </row>
    <row r="58" spans="1:17" s="357" customFormat="1" ht="13.5">
      <c r="A58" s="245"/>
      <c r="B58" s="358"/>
      <c r="C58" s="354"/>
      <c r="D58" s="354"/>
      <c r="E58" s="354"/>
      <c r="F58" s="354"/>
      <c r="G58" s="1226"/>
      <c r="H58" s="1227"/>
      <c r="I58" s="1254"/>
      <c r="J58" s="1254"/>
      <c r="K58" s="1252"/>
      <c r="L58" s="1252"/>
      <c r="M58" s="1252"/>
      <c r="N58" s="1252"/>
      <c r="O58" s="1252"/>
      <c r="P58" s="359"/>
      <c r="Q58" s="358"/>
    </row>
    <row r="59" spans="1:17" s="357" customFormat="1" ht="13.5">
      <c r="A59" s="245"/>
      <c r="B59" s="358"/>
      <c r="C59" s="354"/>
      <c r="D59" s="354"/>
      <c r="E59" s="354"/>
      <c r="F59" s="354"/>
      <c r="G59" s="354"/>
      <c r="H59" s="354"/>
      <c r="I59" s="354"/>
      <c r="J59" s="354"/>
      <c r="K59" s="360"/>
      <c r="L59" s="360"/>
      <c r="M59" s="360"/>
      <c r="N59" s="360"/>
      <c r="O59" s="360"/>
      <c r="P59" s="359"/>
      <c r="Q59" s="358"/>
    </row>
    <row r="60" spans="1:17" s="357" customFormat="1" ht="13.5">
      <c r="A60" s="245"/>
      <c r="B60" s="358"/>
      <c r="C60" s="354"/>
      <c r="D60" s="354"/>
      <c r="E60" s="354"/>
      <c r="F60" s="354"/>
      <c r="G60" s="354"/>
      <c r="H60" s="354"/>
      <c r="I60" s="354"/>
      <c r="J60" s="354"/>
      <c r="K60" s="360"/>
      <c r="L60" s="360"/>
      <c r="M60" s="360"/>
      <c r="N60" s="360"/>
      <c r="O60" s="360"/>
      <c r="P60" s="359"/>
      <c r="Q60" s="358"/>
    </row>
    <row r="61" spans="1:17" s="357" customFormat="1" ht="13.5">
      <c r="A61" s="245"/>
      <c r="B61" s="361"/>
      <c r="C61" s="362"/>
      <c r="D61" s="362"/>
      <c r="E61" s="362"/>
      <c r="F61" s="362"/>
      <c r="G61" s="362"/>
      <c r="H61" s="362"/>
      <c r="I61" s="362"/>
      <c r="J61" s="362"/>
      <c r="K61" s="362"/>
      <c r="L61" s="362"/>
      <c r="M61" s="363"/>
      <c r="N61" s="363"/>
      <c r="O61" s="363"/>
      <c r="P61" s="364"/>
      <c r="Q61" s="358"/>
    </row>
    <row r="62" spans="1:17" ht="13.5">
      <c r="B62" s="352"/>
      <c r="C62" s="352"/>
      <c r="D62" s="352"/>
      <c r="E62" s="352"/>
      <c r="F62" s="352"/>
      <c r="G62" s="352"/>
      <c r="H62" s="352"/>
      <c r="I62" s="352"/>
      <c r="J62" s="352"/>
      <c r="K62" s="352"/>
      <c r="L62" s="352"/>
      <c r="M62" s="352"/>
      <c r="N62" s="352"/>
      <c r="O62" s="352"/>
      <c r="P62" s="352"/>
      <c r="Q62" s="246"/>
    </row>
    <row r="63" spans="1:17" ht="17.25">
      <c r="B63" s="309" t="s">
        <v>576</v>
      </c>
      <c r="C63" s="246"/>
      <c r="D63" s="246"/>
      <c r="E63" s="246"/>
      <c r="F63" s="246"/>
      <c r="G63" s="246"/>
      <c r="H63" s="246"/>
      <c r="I63" s="246"/>
      <c r="J63" s="246"/>
      <c r="K63" s="246"/>
      <c r="L63" s="246"/>
      <c r="M63" s="246"/>
      <c r="N63" s="246"/>
      <c r="O63" s="246"/>
    </row>
    <row r="64" spans="1:17" ht="13.5">
      <c r="B64" s="250"/>
      <c r="C64" s="246"/>
      <c r="D64" s="246"/>
      <c r="E64" s="246"/>
      <c r="F64" s="246"/>
      <c r="G64" s="353" t="s">
        <v>570</v>
      </c>
      <c r="I64" s="354"/>
      <c r="J64" s="354"/>
      <c r="K64" s="354"/>
      <c r="L64" s="246"/>
      <c r="M64" s="246"/>
      <c r="N64" s="246"/>
      <c r="O64" s="246"/>
    </row>
    <row r="65" spans="2:30" ht="13.5">
      <c r="B65" s="250"/>
      <c r="C65" s="246"/>
      <c r="D65" s="246"/>
      <c r="E65" s="246"/>
      <c r="F65" s="246"/>
      <c r="G65" s="1231" t="s">
        <v>579</v>
      </c>
      <c r="H65" s="1232"/>
      <c r="I65" s="1232"/>
      <c r="J65" s="1232"/>
      <c r="K65" s="1232"/>
      <c r="L65" s="1232"/>
      <c r="M65" s="1232"/>
      <c r="N65" s="1232"/>
      <c r="O65" s="1233"/>
    </row>
    <row r="66" spans="2:30" ht="13.5">
      <c r="B66" s="250"/>
      <c r="C66" s="246"/>
      <c r="D66" s="246"/>
      <c r="E66" s="246"/>
      <c r="F66" s="246"/>
      <c r="G66" s="1234"/>
      <c r="H66" s="1235"/>
      <c r="I66" s="1235"/>
      <c r="J66" s="1235"/>
      <c r="K66" s="1235"/>
      <c r="L66" s="1235"/>
      <c r="M66" s="1235"/>
      <c r="N66" s="1235"/>
      <c r="O66" s="1236"/>
    </row>
    <row r="67" spans="2:30" ht="13.5">
      <c r="B67" s="250"/>
      <c r="C67" s="246"/>
      <c r="D67" s="246"/>
      <c r="E67" s="246"/>
      <c r="F67" s="246"/>
      <c r="G67" s="1234"/>
      <c r="H67" s="1235"/>
      <c r="I67" s="1235"/>
      <c r="J67" s="1235"/>
      <c r="K67" s="1235"/>
      <c r="L67" s="1235"/>
      <c r="M67" s="1235"/>
      <c r="N67" s="1235"/>
      <c r="O67" s="1236"/>
    </row>
    <row r="68" spans="2:30" ht="13.5">
      <c r="B68" s="250"/>
      <c r="C68" s="246"/>
      <c r="D68" s="246"/>
      <c r="E68" s="246"/>
      <c r="F68" s="246"/>
      <c r="G68" s="1234"/>
      <c r="H68" s="1235"/>
      <c r="I68" s="1235"/>
      <c r="J68" s="1235"/>
      <c r="K68" s="1235"/>
      <c r="L68" s="1235"/>
      <c r="M68" s="1235"/>
      <c r="N68" s="1235"/>
      <c r="O68" s="1236"/>
    </row>
    <row r="69" spans="2:30" ht="13.5">
      <c r="B69" s="250"/>
      <c r="C69" s="246"/>
      <c r="D69" s="246"/>
      <c r="E69" s="246"/>
      <c r="F69" s="246"/>
      <c r="G69" s="1237"/>
      <c r="H69" s="1238"/>
      <c r="I69" s="1238"/>
      <c r="J69" s="1238"/>
      <c r="K69" s="1238"/>
      <c r="L69" s="1238"/>
      <c r="M69" s="1238"/>
      <c r="N69" s="1238"/>
      <c r="O69" s="1239"/>
    </row>
    <row r="70" spans="2:30" ht="13.5">
      <c r="B70" s="250"/>
      <c r="C70" s="246"/>
      <c r="D70" s="246"/>
      <c r="E70" s="246"/>
      <c r="F70" s="246"/>
      <c r="G70" s="246"/>
      <c r="H70" s="365"/>
      <c r="I70" s="365"/>
      <c r="J70" s="366"/>
      <c r="K70" s="366"/>
      <c r="L70" s="367"/>
      <c r="M70" s="366"/>
      <c r="N70" s="367"/>
      <c r="O70" s="368"/>
    </row>
    <row r="71" spans="2:30" ht="13.5">
      <c r="B71" s="250"/>
      <c r="C71" s="246"/>
      <c r="D71" s="246"/>
      <c r="E71" s="246"/>
      <c r="F71" s="246"/>
      <c r="G71" s="369" t="s">
        <v>577</v>
      </c>
      <c r="I71" s="370"/>
      <c r="J71" s="366"/>
      <c r="K71" s="366"/>
      <c r="L71" s="367"/>
      <c r="M71" s="366"/>
      <c r="N71" s="367"/>
      <c r="O71" s="368"/>
    </row>
    <row r="72" spans="2:30" ht="13.5">
      <c r="B72" s="250"/>
      <c r="C72" s="246"/>
      <c r="D72" s="246"/>
      <c r="E72" s="246"/>
      <c r="F72" s="246"/>
      <c r="G72" s="1240"/>
      <c r="H72" s="1241"/>
      <c r="I72" s="1241"/>
      <c r="J72" s="1242"/>
      <c r="K72" s="356" t="s">
        <v>532</v>
      </c>
      <c r="L72" s="356" t="s">
        <v>533</v>
      </c>
      <c r="M72" s="356" t="s">
        <v>534</v>
      </c>
      <c r="N72" s="356" t="s">
        <v>535</v>
      </c>
      <c r="O72" s="356" t="s">
        <v>536</v>
      </c>
    </row>
    <row r="73" spans="2:30" ht="13.5">
      <c r="B73" s="250"/>
      <c r="C73" s="246"/>
      <c r="D73" s="246"/>
      <c r="E73" s="246"/>
      <c r="F73" s="246"/>
      <c r="G73" s="1243" t="s">
        <v>572</v>
      </c>
      <c r="H73" s="1244"/>
      <c r="I73" s="1249" t="s">
        <v>573</v>
      </c>
      <c r="J73" s="1249"/>
      <c r="K73" s="1255">
        <v>109.6</v>
      </c>
      <c r="L73" s="1255">
        <v>93.9</v>
      </c>
      <c r="M73" s="1230">
        <v>108.3</v>
      </c>
      <c r="N73" s="1230">
        <v>87.9</v>
      </c>
      <c r="O73" s="1230">
        <v>74.2</v>
      </c>
      <c r="S73" s="245">
        <v>9.9</v>
      </c>
    </row>
    <row r="74" spans="2:30" ht="13.5">
      <c r="B74" s="250"/>
      <c r="C74" s="246"/>
      <c r="D74" s="246"/>
      <c r="E74" s="246"/>
      <c r="F74" s="246"/>
      <c r="G74" s="1245"/>
      <c r="H74" s="1246"/>
      <c r="I74" s="1250"/>
      <c r="J74" s="1250"/>
      <c r="K74" s="1255"/>
      <c r="L74" s="1255"/>
      <c r="M74" s="1230"/>
      <c r="N74" s="1230"/>
      <c r="O74" s="1230"/>
    </row>
    <row r="75" spans="2:30" ht="13.5">
      <c r="B75" s="250"/>
      <c r="C75" s="246"/>
      <c r="D75" s="246"/>
      <c r="E75" s="246"/>
      <c r="F75" s="246"/>
      <c r="G75" s="1245"/>
      <c r="H75" s="1246"/>
      <c r="I75" s="1228" t="s">
        <v>578</v>
      </c>
      <c r="J75" s="1228"/>
      <c r="K75" s="1253">
        <v>14.8</v>
      </c>
      <c r="L75" s="1253">
        <v>13.4</v>
      </c>
      <c r="M75" s="1253">
        <v>11.6</v>
      </c>
      <c r="N75" s="1253">
        <v>10.6</v>
      </c>
      <c r="O75" s="1253">
        <v>9.4</v>
      </c>
      <c r="U75" s="245">
        <v>81.2</v>
      </c>
      <c r="W75" s="245">
        <v>87.2</v>
      </c>
      <c r="Y75" s="245">
        <v>99.8</v>
      </c>
      <c r="AA75" s="245">
        <v>109.5</v>
      </c>
      <c r="AC75" s="245">
        <v>115.2</v>
      </c>
    </row>
    <row r="76" spans="2:30" ht="13.5">
      <c r="B76" s="250"/>
      <c r="C76" s="246"/>
      <c r="D76" s="246"/>
      <c r="E76" s="246"/>
      <c r="F76" s="246"/>
      <c r="G76" s="1247"/>
      <c r="H76" s="1248"/>
      <c r="I76" s="1228"/>
      <c r="J76" s="1228"/>
      <c r="K76" s="1252"/>
      <c r="L76" s="1252"/>
      <c r="M76" s="1252"/>
      <c r="N76" s="1252"/>
      <c r="O76" s="1252"/>
    </row>
    <row r="77" spans="2:30" ht="13.5">
      <c r="B77" s="250"/>
      <c r="C77" s="246"/>
      <c r="D77" s="246"/>
      <c r="E77" s="246"/>
      <c r="F77" s="246"/>
      <c r="G77" s="1222" t="s">
        <v>575</v>
      </c>
      <c r="H77" s="1223"/>
      <c r="I77" s="1228" t="s">
        <v>573</v>
      </c>
      <c r="J77" s="1228"/>
      <c r="K77" s="1255">
        <v>58.2</v>
      </c>
      <c r="L77" s="1255">
        <v>50.3</v>
      </c>
      <c r="M77" s="1230">
        <v>45.9</v>
      </c>
      <c r="N77" s="1230">
        <v>37.299999999999997</v>
      </c>
      <c r="O77" s="1230">
        <v>33.1</v>
      </c>
      <c r="R77" s="245">
        <v>12.3</v>
      </c>
      <c r="T77" s="245">
        <v>11.1</v>
      </c>
    </row>
    <row r="78" spans="2:30" ht="13.5">
      <c r="B78" s="250"/>
      <c r="C78" s="246"/>
      <c r="D78" s="246"/>
      <c r="E78" s="246"/>
      <c r="F78" s="246"/>
      <c r="G78" s="1224"/>
      <c r="H78" s="1225"/>
      <c r="I78" s="1228"/>
      <c r="J78" s="1228"/>
      <c r="K78" s="1255"/>
      <c r="L78" s="1255"/>
      <c r="M78" s="1230"/>
      <c r="N78" s="1230"/>
      <c r="O78" s="1230"/>
    </row>
    <row r="79" spans="2:30" ht="13.5">
      <c r="B79" s="250"/>
      <c r="C79" s="246"/>
      <c r="D79" s="246"/>
      <c r="E79" s="246"/>
      <c r="F79" s="246"/>
      <c r="G79" s="1224"/>
      <c r="H79" s="1225"/>
      <c r="I79" s="1256" t="s">
        <v>578</v>
      </c>
      <c r="J79" s="1254"/>
      <c r="K79" s="1257">
        <v>10.3</v>
      </c>
      <c r="L79" s="1257">
        <v>9.6</v>
      </c>
      <c r="M79" s="1257">
        <v>8.8000000000000007</v>
      </c>
      <c r="N79" s="1257">
        <v>7.8</v>
      </c>
      <c r="O79" s="1257">
        <v>7.5</v>
      </c>
      <c r="V79" s="245">
        <v>53.5</v>
      </c>
      <c r="X79" s="245">
        <v>48.2</v>
      </c>
      <c r="Z79" s="245">
        <v>34.200000000000003</v>
      </c>
      <c r="AB79" s="245">
        <v>30.3</v>
      </c>
      <c r="AD79" s="245">
        <v>28.9</v>
      </c>
    </row>
    <row r="80" spans="2:30" ht="13.5">
      <c r="B80" s="250"/>
      <c r="C80" s="246"/>
      <c r="D80" s="246"/>
      <c r="E80" s="246"/>
      <c r="F80" s="246"/>
      <c r="G80" s="1226"/>
      <c r="H80" s="1227"/>
      <c r="I80" s="1254"/>
      <c r="J80" s="1254"/>
      <c r="K80" s="1257"/>
      <c r="L80" s="1257"/>
      <c r="M80" s="1257"/>
      <c r="N80" s="1257"/>
      <c r="O80" s="1257"/>
    </row>
    <row r="81" spans="2:17" ht="13.5">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ht="13.5">
      <c r="B83" s="342"/>
      <c r="C83" s="308"/>
      <c r="D83" s="308"/>
      <c r="E83" s="308"/>
      <c r="F83" s="308"/>
      <c r="G83" s="308"/>
      <c r="H83" s="308"/>
      <c r="I83" s="308"/>
      <c r="J83" s="308"/>
      <c r="K83" s="308"/>
      <c r="L83" s="308"/>
      <c r="M83" s="308"/>
      <c r="N83" s="308"/>
      <c r="O83" s="308"/>
      <c r="P83" s="343"/>
    </row>
    <row r="84" spans="2:17" ht="13.5">
      <c r="H84" s="246"/>
      <c r="I84" s="246"/>
      <c r="J84" s="246"/>
      <c r="K84" s="246"/>
      <c r="L84" s="246"/>
      <c r="M84" s="246"/>
      <c r="N84" s="246"/>
      <c r="O84" s="246"/>
      <c r="P84" s="246"/>
      <c r="Q84" s="246"/>
    </row>
    <row r="85" spans="2:17" ht="13.5">
      <c r="B85" s="246"/>
      <c r="C85" s="246"/>
      <c r="D85" s="246"/>
      <c r="E85" s="246"/>
      <c r="F85" s="246"/>
      <c r="G85" s="246"/>
      <c r="H85" s="246"/>
      <c r="I85" s="246"/>
      <c r="J85" s="246"/>
      <c r="K85" s="246"/>
      <c r="L85" s="246"/>
      <c r="M85" s="246"/>
      <c r="N85" s="246"/>
      <c r="O85" s="246"/>
      <c r="P85" s="246"/>
      <c r="Q85" s="246"/>
    </row>
    <row r="86" spans="2:17" ht="13.5" hidden="1">
      <c r="B86" s="246"/>
      <c r="C86" s="246"/>
      <c r="D86" s="246"/>
      <c r="E86" s="246"/>
      <c r="F86" s="246"/>
      <c r="G86" s="246"/>
      <c r="H86" s="246"/>
      <c r="I86" s="246"/>
      <c r="J86" s="246"/>
      <c r="K86" s="246"/>
      <c r="L86" s="246"/>
      <c r="M86" s="246"/>
      <c r="N86" s="246"/>
      <c r="O86" s="246"/>
      <c r="P86" s="246"/>
      <c r="Q86" s="246"/>
    </row>
    <row r="87" spans="2:17" ht="13.5" hidden="1">
      <c r="B87" s="246"/>
      <c r="C87" s="246"/>
      <c r="D87" s="246"/>
      <c r="E87" s="246"/>
      <c r="F87" s="246"/>
      <c r="G87" s="246"/>
      <c r="H87" s="246"/>
      <c r="I87" s="246"/>
      <c r="J87" s="246"/>
      <c r="K87" s="373"/>
      <c r="L87" s="246"/>
      <c r="M87" s="246"/>
      <c r="N87" s="246"/>
      <c r="O87" s="246"/>
      <c r="P87" s="246"/>
      <c r="Q87" s="246"/>
    </row>
    <row r="88" spans="2:17" ht="13.5" hidden="1">
      <c r="B88" s="246"/>
      <c r="C88" s="246"/>
      <c r="D88" s="246"/>
      <c r="E88" s="246"/>
      <c r="F88" s="246"/>
      <c r="G88" s="246"/>
      <c r="H88" s="246"/>
      <c r="I88" s="246"/>
      <c r="J88" s="246"/>
      <c r="K88" s="246"/>
      <c r="L88" s="246"/>
      <c r="M88" s="246"/>
      <c r="N88" s="246"/>
      <c r="O88" s="246"/>
      <c r="P88" s="246"/>
      <c r="Q88" s="246"/>
    </row>
    <row r="89" spans="2:17" ht="13.5" hidden="1">
      <c r="B89" s="246"/>
      <c r="C89" s="246"/>
      <c r="D89" s="246"/>
      <c r="E89" s="246"/>
      <c r="F89" s="246"/>
      <c r="G89" s="246"/>
      <c r="H89" s="246"/>
      <c r="I89" s="246"/>
      <c r="J89" s="246"/>
      <c r="K89" s="246"/>
      <c r="L89" s="246"/>
      <c r="M89" s="246"/>
      <c r="N89" s="246"/>
      <c r="O89" s="246"/>
      <c r="P89" s="246"/>
      <c r="Q89" s="246"/>
    </row>
    <row r="90" spans="2:17" ht="13.5" hidden="1">
      <c r="B90" s="246"/>
      <c r="C90" s="246"/>
      <c r="D90" s="246"/>
      <c r="E90" s="246"/>
      <c r="F90" s="246"/>
      <c r="G90" s="246"/>
      <c r="H90" s="246"/>
      <c r="I90" s="246"/>
      <c r="J90" s="246"/>
      <c r="K90" s="246"/>
      <c r="L90" s="246"/>
      <c r="M90" s="246"/>
      <c r="N90" s="246"/>
      <c r="O90" s="246"/>
      <c r="P90" s="246"/>
      <c r="Q90" s="246"/>
    </row>
    <row r="91" spans="2:17" ht="13.5"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55:N56"/>
    <mergeCell ref="O55:O56"/>
    <mergeCell ref="I57:J58"/>
    <mergeCell ref="K57:K58"/>
    <mergeCell ref="L57:L58"/>
    <mergeCell ref="M57:M58"/>
    <mergeCell ref="N57:N58"/>
    <mergeCell ref="O57:O58"/>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s>
  <phoneticPr fontId="2"/>
  <printOptions horizontalCentered="1" verticalCentered="1"/>
  <pageMargins left="0" right="0" top="0.59055118110236227" bottom="0.31496062992125984" header="0.39370078740157483" footer="0"/>
  <pageSetup paperSize="9" scale="48"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abSelected="1"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41</v>
      </c>
      <c r="E2" s="111"/>
      <c r="F2" s="112" t="s">
        <v>531</v>
      </c>
      <c r="G2" s="113"/>
      <c r="H2" s="114"/>
    </row>
    <row r="3" spans="1:8">
      <c r="A3" s="110" t="s">
        <v>524</v>
      </c>
      <c r="B3" s="115"/>
      <c r="C3" s="116"/>
      <c r="D3" s="117">
        <v>48608</v>
      </c>
      <c r="E3" s="118"/>
      <c r="F3" s="119">
        <v>50880</v>
      </c>
      <c r="G3" s="120"/>
      <c r="H3" s="121"/>
    </row>
    <row r="4" spans="1:8">
      <c r="A4" s="122"/>
      <c r="B4" s="123"/>
      <c r="C4" s="124"/>
      <c r="D4" s="125">
        <v>25894</v>
      </c>
      <c r="E4" s="126"/>
      <c r="F4" s="127">
        <v>26879</v>
      </c>
      <c r="G4" s="128"/>
      <c r="H4" s="129"/>
    </row>
    <row r="5" spans="1:8">
      <c r="A5" s="110" t="s">
        <v>526</v>
      </c>
      <c r="B5" s="115"/>
      <c r="C5" s="116"/>
      <c r="D5" s="117">
        <v>73804</v>
      </c>
      <c r="E5" s="118"/>
      <c r="F5" s="119">
        <v>63956</v>
      </c>
      <c r="G5" s="120"/>
      <c r="H5" s="121"/>
    </row>
    <row r="6" spans="1:8">
      <c r="A6" s="122"/>
      <c r="B6" s="123"/>
      <c r="C6" s="124"/>
      <c r="D6" s="125">
        <v>43886</v>
      </c>
      <c r="E6" s="126"/>
      <c r="F6" s="127">
        <v>29239</v>
      </c>
      <c r="G6" s="128"/>
      <c r="H6" s="129"/>
    </row>
    <row r="7" spans="1:8">
      <c r="A7" s="110" t="s">
        <v>527</v>
      </c>
      <c r="B7" s="115"/>
      <c r="C7" s="116"/>
      <c r="D7" s="117">
        <v>58297</v>
      </c>
      <c r="E7" s="118"/>
      <c r="F7" s="119">
        <v>66255</v>
      </c>
      <c r="G7" s="120"/>
      <c r="H7" s="121"/>
    </row>
    <row r="8" spans="1:8">
      <c r="A8" s="122"/>
      <c r="B8" s="123"/>
      <c r="C8" s="124"/>
      <c r="D8" s="125">
        <v>34310</v>
      </c>
      <c r="E8" s="126"/>
      <c r="F8" s="127">
        <v>31822</v>
      </c>
      <c r="G8" s="128"/>
      <c r="H8" s="129"/>
    </row>
    <row r="9" spans="1:8">
      <c r="A9" s="110" t="s">
        <v>528</v>
      </c>
      <c r="B9" s="115"/>
      <c r="C9" s="116"/>
      <c r="D9" s="117">
        <v>74747</v>
      </c>
      <c r="E9" s="118"/>
      <c r="F9" s="119">
        <v>54227</v>
      </c>
      <c r="G9" s="120"/>
      <c r="H9" s="121"/>
    </row>
    <row r="10" spans="1:8">
      <c r="A10" s="122"/>
      <c r="B10" s="123"/>
      <c r="C10" s="124"/>
      <c r="D10" s="125">
        <v>25811</v>
      </c>
      <c r="E10" s="126"/>
      <c r="F10" s="127">
        <v>29694</v>
      </c>
      <c r="G10" s="128"/>
      <c r="H10" s="129"/>
    </row>
    <row r="11" spans="1:8">
      <c r="A11" s="110" t="s">
        <v>529</v>
      </c>
      <c r="B11" s="115"/>
      <c r="C11" s="116"/>
      <c r="D11" s="117">
        <v>49509</v>
      </c>
      <c r="E11" s="118"/>
      <c r="F11" s="119">
        <v>57295</v>
      </c>
      <c r="G11" s="120"/>
      <c r="H11" s="121"/>
    </row>
    <row r="12" spans="1:8">
      <c r="A12" s="122"/>
      <c r="B12" s="123"/>
      <c r="C12" s="130"/>
      <c r="D12" s="125">
        <v>28550</v>
      </c>
      <c r="E12" s="126"/>
      <c r="F12" s="127">
        <v>32771</v>
      </c>
      <c r="G12" s="128"/>
      <c r="H12" s="129"/>
    </row>
    <row r="13" spans="1:8">
      <c r="A13" s="110"/>
      <c r="B13" s="115"/>
      <c r="C13" s="131"/>
      <c r="D13" s="132">
        <v>60993</v>
      </c>
      <c r="E13" s="133"/>
      <c r="F13" s="134">
        <v>58523</v>
      </c>
      <c r="G13" s="135"/>
      <c r="H13" s="121"/>
    </row>
    <row r="14" spans="1:8">
      <c r="A14" s="122"/>
      <c r="B14" s="123"/>
      <c r="C14" s="124"/>
      <c r="D14" s="125">
        <v>31690</v>
      </c>
      <c r="E14" s="126"/>
      <c r="F14" s="127">
        <v>30081</v>
      </c>
      <c r="G14" s="128"/>
      <c r="H14" s="129"/>
    </row>
    <row r="17" spans="1:11">
      <c r="A17" s="106" t="s">
        <v>42</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43</v>
      </c>
      <c r="B19" s="136">
        <f>ROUND(VALUE(SUBSTITUTE(実質収支比率等に係る経年分析!F$48,"▲","-")),2)</f>
        <v>7.51</v>
      </c>
      <c r="C19" s="136">
        <f>ROUND(VALUE(SUBSTITUTE(実質収支比率等に係る経年分析!G$48,"▲","-")),2)</f>
        <v>6.01</v>
      </c>
      <c r="D19" s="136">
        <f>ROUND(VALUE(SUBSTITUTE(実質収支比率等に係る経年分析!H$48,"▲","-")),2)</f>
        <v>9.3000000000000007</v>
      </c>
      <c r="E19" s="136">
        <f>ROUND(VALUE(SUBSTITUTE(実質収支比率等に係る経年分析!I$48,"▲","-")),2)</f>
        <v>7.64</v>
      </c>
      <c r="F19" s="136">
        <f>ROUND(VALUE(SUBSTITUTE(実質収支比率等に係る経年分析!J$48,"▲","-")),2)</f>
        <v>5.51</v>
      </c>
    </row>
    <row r="20" spans="1:11">
      <c r="A20" s="136" t="s">
        <v>44</v>
      </c>
      <c r="B20" s="136">
        <f>ROUND(VALUE(SUBSTITUTE(実質収支比率等に係る経年分析!F$47,"▲","-")),2)</f>
        <v>8.25</v>
      </c>
      <c r="C20" s="136">
        <f>ROUND(VALUE(SUBSTITUTE(実質収支比率等に係る経年分析!G$47,"▲","-")),2)</f>
        <v>8.4600000000000009</v>
      </c>
      <c r="D20" s="136">
        <f>ROUND(VALUE(SUBSTITUTE(実質収支比率等に係る経年分析!H$47,"▲","-")),2)</f>
        <v>6.78</v>
      </c>
      <c r="E20" s="136">
        <f>ROUND(VALUE(SUBSTITUTE(実質収支比率等に係る経年分析!I$47,"▲","-")),2)</f>
        <v>8.2799999999999994</v>
      </c>
      <c r="F20" s="136">
        <f>ROUND(VALUE(SUBSTITUTE(実質収支比率等に係る経年分析!J$47,"▲","-")),2)</f>
        <v>8.9</v>
      </c>
    </row>
    <row r="21" spans="1:11">
      <c r="A21" s="136" t="s">
        <v>45</v>
      </c>
      <c r="B21" s="136">
        <f>IF(ISNUMBER(VALUE(SUBSTITUTE(実質収支比率等に係る経年分析!F$49,"▲","-"))),ROUND(VALUE(SUBSTITUTE(実質収支比率等に係る経年分析!F$49,"▲","-")),2),NA())</f>
        <v>1.05</v>
      </c>
      <c r="C21" s="136">
        <f>IF(ISNUMBER(VALUE(SUBSTITUTE(実質収支比率等に係る経年分析!G$49,"▲","-"))),ROUND(VALUE(SUBSTITUTE(実質収支比率等に係る経年分析!G$49,"▲","-")),2),NA())</f>
        <v>0.73</v>
      </c>
      <c r="D21" s="136">
        <f>IF(ISNUMBER(VALUE(SUBSTITUTE(実質収支比率等に係る経年分析!H$49,"▲","-"))),ROUND(VALUE(SUBSTITUTE(実質収支比率等に係る経年分析!H$49,"▲","-")),2),NA())</f>
        <v>3.27</v>
      </c>
      <c r="E21" s="136">
        <f>IF(ISNUMBER(VALUE(SUBSTITUTE(実質収支比率等に係る経年分析!I$49,"▲","-"))),ROUND(VALUE(SUBSTITUTE(実質収支比率等に係る経年分析!I$49,"▲","-")),2),NA())</f>
        <v>1.84</v>
      </c>
      <c r="F21" s="136">
        <f>IF(ISNUMBER(VALUE(SUBSTITUTE(実質収支比率等に係る経年分析!J$49,"▲","-"))),ROUND(VALUE(SUBSTITUTE(実質収支比率等に係る経年分析!J$49,"▲","-")),2),NA())</f>
        <v>-0.04</v>
      </c>
    </row>
    <row r="24" spans="1:11">
      <c r="A24" s="106" t="s">
        <v>46</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47</v>
      </c>
      <c r="C26" s="137" t="s">
        <v>48</v>
      </c>
      <c r="D26" s="137" t="s">
        <v>47</v>
      </c>
      <c r="E26" s="137" t="s">
        <v>48</v>
      </c>
      <c r="F26" s="137" t="s">
        <v>47</v>
      </c>
      <c r="G26" s="137" t="s">
        <v>48</v>
      </c>
      <c r="H26" s="137" t="s">
        <v>47</v>
      </c>
      <c r="I26" s="137" t="s">
        <v>48</v>
      </c>
      <c r="J26" s="137" t="s">
        <v>47</v>
      </c>
      <c r="K26" s="137" t="s">
        <v>48</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0.13</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7.0000000000000007E-2</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7.0000000000000007E-2</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0.04</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0.04</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大館市農業集落排水事業特別会計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0.02</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0.02</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0.02</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0.02</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0.01</v>
      </c>
    </row>
    <row r="30" spans="1:11">
      <c r="A30" s="137" t="str">
        <f>IF(連結実質赤字比率に係る赤字・黒字の構成分析!C$40="",NA(),連結実質赤字比率に係る赤字・黒字の構成分析!C$40)</f>
        <v>大館市工業用水道事業会計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0.44</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0.39</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0.33</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0.31</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0.41</v>
      </c>
    </row>
    <row r="31" spans="1:11">
      <c r="A31" s="137" t="str">
        <f>IF(連結実質赤字比率に係る赤字・黒字の構成分析!C$39="",NA(),連結実質赤字比率に係る赤字・黒字の構成分析!C$39)</f>
        <v>大館市病院事業会計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1.43</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2.94</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2.89</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1.91</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1.1399999999999999</v>
      </c>
    </row>
    <row r="32" spans="1:11">
      <c r="A32" s="137" t="str">
        <f>IF(連結実質赤字比率に係る赤字・黒字の構成分析!C$38="",NA(),連結実質赤字比率に係る赤字・黒字の構成分析!C$38)</f>
        <v>大館市国民健康保険特別会計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1.5</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1.69</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2.16</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1.5</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1.28</v>
      </c>
    </row>
    <row r="33" spans="1:16">
      <c r="A33" s="137" t="str">
        <f>IF(連結実質赤字比率に係る赤字・黒字の構成分析!C$37="",NA(),連結実質赤字比率に係る赤字・黒字の構成分析!C$37)</f>
        <v>大館市下水道事業会計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1.48</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1.57</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1.74</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1.86</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2.04</v>
      </c>
    </row>
    <row r="34" spans="1:16">
      <c r="A34" s="137" t="str">
        <f>IF(連結実質赤字比率に係る赤字・黒字の構成分析!C$36="",NA(),連結実質赤字比率に係る赤字・黒字の構成分析!C$36)</f>
        <v>大館市介護保険特別会計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0.97</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1.17</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1.82</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1.59</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2.2999999999999998</v>
      </c>
    </row>
    <row r="35" spans="1:16">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7.44</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5.95</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9.24</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7.6</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5.47</v>
      </c>
    </row>
    <row r="36" spans="1:16">
      <c r="A36" s="137" t="str">
        <f>IF(連結実質赤字比率に係る赤字・黒字の構成分析!C$34="",NA(),連結実質赤字比率に係る赤字・黒字の構成分析!C$34)</f>
        <v>大館市水道事業会計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8.76</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8.92</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9.4700000000000006</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9.66</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8.9</v>
      </c>
    </row>
    <row r="39" spans="1:16">
      <c r="A39" s="106" t="s">
        <v>49</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c r="A42" s="138" t="s">
        <v>52</v>
      </c>
      <c r="B42" s="138"/>
      <c r="C42" s="138"/>
      <c r="D42" s="138">
        <f>'実質公債費比率（分子）の構造'!K$52</f>
        <v>3420</v>
      </c>
      <c r="E42" s="138"/>
      <c r="F42" s="138"/>
      <c r="G42" s="138">
        <f>'実質公債費比率（分子）の構造'!L$52</f>
        <v>3431</v>
      </c>
      <c r="H42" s="138"/>
      <c r="I42" s="138"/>
      <c r="J42" s="138">
        <f>'実質公債費比率（分子）の構造'!M$52</f>
        <v>3446</v>
      </c>
      <c r="K42" s="138"/>
      <c r="L42" s="138"/>
      <c r="M42" s="138">
        <f>'実質公債費比率（分子）の構造'!N$52</f>
        <v>3297</v>
      </c>
      <c r="N42" s="138"/>
      <c r="O42" s="138"/>
      <c r="P42" s="138">
        <f>'実質公債費比率（分子）の構造'!O$52</f>
        <v>3357</v>
      </c>
    </row>
    <row r="43" spans="1:16">
      <c r="A43" s="138" t="s">
        <v>53</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54</v>
      </c>
      <c r="B44" s="138">
        <f>'実質公債費比率（分子）の構造'!K$50</f>
        <v>208</v>
      </c>
      <c r="C44" s="138"/>
      <c r="D44" s="138"/>
      <c r="E44" s="138">
        <f>'実質公債費比率（分子）の構造'!L$50</f>
        <v>207</v>
      </c>
      <c r="F44" s="138"/>
      <c r="G44" s="138"/>
      <c r="H44" s="138">
        <f>'実質公債費比率（分子）の構造'!M$50</f>
        <v>206</v>
      </c>
      <c r="I44" s="138"/>
      <c r="J44" s="138"/>
      <c r="K44" s="138">
        <f>'実質公債費比率（分子）の構造'!N$50</f>
        <v>204</v>
      </c>
      <c r="L44" s="138"/>
      <c r="M44" s="138"/>
      <c r="N44" s="138">
        <f>'実質公債費比率（分子）の構造'!O$50</f>
        <v>201</v>
      </c>
      <c r="O44" s="138"/>
      <c r="P44" s="138"/>
    </row>
    <row r="45" spans="1:16">
      <c r="A45" s="138" t="s">
        <v>55</v>
      </c>
      <c r="B45" s="138" t="str">
        <f>'実質公債費比率（分子）の構造'!K$49</f>
        <v>-</v>
      </c>
      <c r="C45" s="138"/>
      <c r="D45" s="138"/>
      <c r="E45" s="138" t="str">
        <f>'実質公債費比率（分子）の構造'!L$49</f>
        <v>-</v>
      </c>
      <c r="F45" s="138"/>
      <c r="G45" s="138"/>
      <c r="H45" s="138" t="str">
        <f>'実質公債費比率（分子）の構造'!M$49</f>
        <v>-</v>
      </c>
      <c r="I45" s="138"/>
      <c r="J45" s="138"/>
      <c r="K45" s="138" t="str">
        <f>'実質公債費比率（分子）の構造'!N$49</f>
        <v>-</v>
      </c>
      <c r="L45" s="138"/>
      <c r="M45" s="138"/>
      <c r="N45" s="138" t="str">
        <f>'実質公債費比率（分子）の構造'!O$49</f>
        <v>-</v>
      </c>
      <c r="O45" s="138"/>
      <c r="P45" s="138"/>
    </row>
    <row r="46" spans="1:16">
      <c r="A46" s="138" t="s">
        <v>56</v>
      </c>
      <c r="B46" s="138">
        <f>'実質公債費比率（分子）の構造'!K$48</f>
        <v>1847</v>
      </c>
      <c r="C46" s="138"/>
      <c r="D46" s="138"/>
      <c r="E46" s="138">
        <f>'実質公債費比率（分子）の構造'!L$48</f>
        <v>1739</v>
      </c>
      <c r="F46" s="138"/>
      <c r="G46" s="138"/>
      <c r="H46" s="138">
        <f>'実質公債費比率（分子）の構造'!M$48</f>
        <v>1556</v>
      </c>
      <c r="I46" s="138"/>
      <c r="J46" s="138"/>
      <c r="K46" s="138">
        <f>'実質公債費比率（分子）の構造'!N$48</f>
        <v>1661</v>
      </c>
      <c r="L46" s="138"/>
      <c r="M46" s="138"/>
      <c r="N46" s="138">
        <f>'実質公債費比率（分子）の構造'!O$48</f>
        <v>1619</v>
      </c>
      <c r="O46" s="138"/>
      <c r="P46" s="138"/>
    </row>
    <row r="47" spans="1:16">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59</v>
      </c>
      <c r="B49" s="138">
        <f>'実質公債費比率（分子）の構造'!K$45</f>
        <v>3931</v>
      </c>
      <c r="C49" s="138"/>
      <c r="D49" s="138"/>
      <c r="E49" s="138">
        <f>'実質公債費比率（分子）の構造'!L$45</f>
        <v>3749</v>
      </c>
      <c r="F49" s="138"/>
      <c r="G49" s="138"/>
      <c r="H49" s="138">
        <f>'実質公債費比率（分子）の構造'!M$45</f>
        <v>3531</v>
      </c>
      <c r="I49" s="138"/>
      <c r="J49" s="138"/>
      <c r="K49" s="138">
        <f>'実質公債費比率（分子）の構造'!N$45</f>
        <v>3274</v>
      </c>
      <c r="L49" s="138"/>
      <c r="M49" s="138"/>
      <c r="N49" s="138">
        <f>'実質公債費比率（分子）の構造'!O$45</f>
        <v>3181</v>
      </c>
      <c r="O49" s="138"/>
      <c r="P49" s="138"/>
    </row>
    <row r="50" spans="1:16">
      <c r="A50" s="138" t="s">
        <v>60</v>
      </c>
      <c r="B50" s="138" t="e">
        <f>NA()</f>
        <v>#N/A</v>
      </c>
      <c r="C50" s="138">
        <f>IF(ISNUMBER('実質公債費比率（分子）の構造'!K$53),'実質公債費比率（分子）の構造'!K$53,NA())</f>
        <v>2566</v>
      </c>
      <c r="D50" s="138" t="e">
        <f>NA()</f>
        <v>#N/A</v>
      </c>
      <c r="E50" s="138" t="e">
        <f>NA()</f>
        <v>#N/A</v>
      </c>
      <c r="F50" s="138">
        <f>IF(ISNUMBER('実質公債費比率（分子）の構造'!L$53),'実質公債費比率（分子）の構造'!L$53,NA())</f>
        <v>2264</v>
      </c>
      <c r="G50" s="138" t="e">
        <f>NA()</f>
        <v>#N/A</v>
      </c>
      <c r="H50" s="138" t="e">
        <f>NA()</f>
        <v>#N/A</v>
      </c>
      <c r="I50" s="138">
        <f>IF(ISNUMBER('実質公債費比率（分子）の構造'!M$53),'実質公債費比率（分子）の構造'!M$53,NA())</f>
        <v>1847</v>
      </c>
      <c r="J50" s="138" t="e">
        <f>NA()</f>
        <v>#N/A</v>
      </c>
      <c r="K50" s="138" t="e">
        <f>NA()</f>
        <v>#N/A</v>
      </c>
      <c r="L50" s="138">
        <f>IF(ISNUMBER('実質公債費比率（分子）の構造'!N$53),'実質公債費比率（分子）の構造'!N$53,NA())</f>
        <v>1842</v>
      </c>
      <c r="M50" s="138" t="e">
        <f>NA()</f>
        <v>#N/A</v>
      </c>
      <c r="N50" s="138" t="e">
        <f>NA()</f>
        <v>#N/A</v>
      </c>
      <c r="O50" s="138">
        <f>IF(ISNUMBER('実質公債費比率（分子）の構造'!O$53),'実質公債費比率（分子）の構造'!O$53,NA())</f>
        <v>1644</v>
      </c>
      <c r="P50" s="138" t="e">
        <f>NA()</f>
        <v>#N/A</v>
      </c>
    </row>
    <row r="53" spans="1:16">
      <c r="A53" s="106" t="s">
        <v>61</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c r="A56" s="137" t="s">
        <v>37</v>
      </c>
      <c r="B56" s="137"/>
      <c r="C56" s="137"/>
      <c r="D56" s="137">
        <f>'将来負担比率（分子）の構造'!I$52</f>
        <v>36158</v>
      </c>
      <c r="E56" s="137"/>
      <c r="F56" s="137"/>
      <c r="G56" s="137">
        <f>'将来負担比率（分子）の構造'!J$52</f>
        <v>36898</v>
      </c>
      <c r="H56" s="137"/>
      <c r="I56" s="137"/>
      <c r="J56" s="137">
        <f>'将来負担比率（分子）の構造'!K$52</f>
        <v>37361</v>
      </c>
      <c r="K56" s="137"/>
      <c r="L56" s="137"/>
      <c r="M56" s="137">
        <f>'将来負担比率（分子）の構造'!L$52</f>
        <v>37423</v>
      </c>
      <c r="N56" s="137"/>
      <c r="O56" s="137"/>
      <c r="P56" s="137">
        <f>'将来負担比率（分子）の構造'!M$52</f>
        <v>36979</v>
      </c>
    </row>
    <row r="57" spans="1:16">
      <c r="A57" s="137" t="s">
        <v>36</v>
      </c>
      <c r="B57" s="137"/>
      <c r="C57" s="137"/>
      <c r="D57" s="137">
        <f>'将来負担比率（分子）の構造'!I$51</f>
        <v>2540</v>
      </c>
      <c r="E57" s="137"/>
      <c r="F57" s="137"/>
      <c r="G57" s="137">
        <f>'将来負担比率（分子）の構造'!J$51</f>
        <v>2370</v>
      </c>
      <c r="H57" s="137"/>
      <c r="I57" s="137"/>
      <c r="J57" s="137">
        <f>'将来負担比率（分子）の構造'!K$51</f>
        <v>2340</v>
      </c>
      <c r="K57" s="137"/>
      <c r="L57" s="137"/>
      <c r="M57" s="137">
        <f>'将来負担比率（分子）の構造'!L$51</f>
        <v>2459</v>
      </c>
      <c r="N57" s="137"/>
      <c r="O57" s="137"/>
      <c r="P57" s="137">
        <f>'将来負担比率（分子）の構造'!M$51</f>
        <v>2686</v>
      </c>
    </row>
    <row r="58" spans="1:16">
      <c r="A58" s="137" t="s">
        <v>35</v>
      </c>
      <c r="B58" s="137"/>
      <c r="C58" s="137"/>
      <c r="D58" s="137">
        <f>'将来負担比率（分子）の構造'!I$50</f>
        <v>5855</v>
      </c>
      <c r="E58" s="137"/>
      <c r="F58" s="137"/>
      <c r="G58" s="137">
        <f>'将来負担比率（分子）の構造'!J$50</f>
        <v>6395</v>
      </c>
      <c r="H58" s="137"/>
      <c r="I58" s="137"/>
      <c r="J58" s="137">
        <f>'将来負担比率（分子）の構造'!K$50</f>
        <v>5886</v>
      </c>
      <c r="K58" s="137"/>
      <c r="L58" s="137"/>
      <c r="M58" s="137">
        <f>'将来負担比率（分子）の構造'!L$50</f>
        <v>7217</v>
      </c>
      <c r="N58" s="137"/>
      <c r="O58" s="137"/>
      <c r="P58" s="137">
        <f>'将来負担比率（分子）の構造'!M$50</f>
        <v>7868</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6081</v>
      </c>
      <c r="C62" s="137"/>
      <c r="D62" s="137"/>
      <c r="E62" s="137">
        <f>'将来負担比率（分子）の構造'!J$45</f>
        <v>5418</v>
      </c>
      <c r="F62" s="137"/>
      <c r="G62" s="137"/>
      <c r="H62" s="137">
        <f>'将来負担比率（分子）の構造'!K$45</f>
        <v>7069</v>
      </c>
      <c r="I62" s="137"/>
      <c r="J62" s="137"/>
      <c r="K62" s="137">
        <f>'将来負担比率（分子）の構造'!L$45</f>
        <v>6451</v>
      </c>
      <c r="L62" s="137"/>
      <c r="M62" s="137"/>
      <c r="N62" s="137">
        <f>'将来負担比率（分子）の構造'!M$45</f>
        <v>5928</v>
      </c>
      <c r="O62" s="137"/>
      <c r="P62" s="137"/>
    </row>
    <row r="63" spans="1:16">
      <c r="A63" s="137" t="s">
        <v>28</v>
      </c>
      <c r="B63" s="137" t="str">
        <f>'将来負担比率（分子）の構造'!I$44</f>
        <v>-</v>
      </c>
      <c r="C63" s="137"/>
      <c r="D63" s="137"/>
      <c r="E63" s="137" t="str">
        <f>'将来負担比率（分子）の構造'!J$44</f>
        <v>-</v>
      </c>
      <c r="F63" s="137"/>
      <c r="G63" s="137"/>
      <c r="H63" s="137" t="str">
        <f>'将来負担比率（分子）の構造'!K$44</f>
        <v>-</v>
      </c>
      <c r="I63" s="137"/>
      <c r="J63" s="137"/>
      <c r="K63" s="137" t="str">
        <f>'将来負担比率（分子）の構造'!L$44</f>
        <v>-</v>
      </c>
      <c r="L63" s="137"/>
      <c r="M63" s="137"/>
      <c r="N63" s="137" t="str">
        <f>'将来負担比率（分子）の構造'!M$44</f>
        <v>-</v>
      </c>
      <c r="O63" s="137"/>
      <c r="P63" s="137"/>
    </row>
    <row r="64" spans="1:16">
      <c r="A64" s="137" t="s">
        <v>27</v>
      </c>
      <c r="B64" s="137">
        <f>'将来負担比率（分子）の構造'!I$43</f>
        <v>25724</v>
      </c>
      <c r="C64" s="137"/>
      <c r="D64" s="137"/>
      <c r="E64" s="137">
        <f>'将来負担比率（分子）の構造'!J$43</f>
        <v>24885</v>
      </c>
      <c r="F64" s="137"/>
      <c r="G64" s="137"/>
      <c r="H64" s="137">
        <f>'将来負担比率（分子）の構造'!K$43</f>
        <v>26056</v>
      </c>
      <c r="I64" s="137"/>
      <c r="J64" s="137"/>
      <c r="K64" s="137">
        <f>'将来負担比率（分子）の構造'!L$43</f>
        <v>25055</v>
      </c>
      <c r="L64" s="137"/>
      <c r="M64" s="137"/>
      <c r="N64" s="137">
        <f>'将来負担比率（分子）の構造'!M$43</f>
        <v>24371</v>
      </c>
      <c r="O64" s="137"/>
      <c r="P64" s="137"/>
    </row>
    <row r="65" spans="1:16">
      <c r="A65" s="137" t="s">
        <v>26</v>
      </c>
      <c r="B65" s="137">
        <f>'将来負担比率（分子）の構造'!I$42</f>
        <v>1508</v>
      </c>
      <c r="C65" s="137"/>
      <c r="D65" s="137"/>
      <c r="E65" s="137">
        <f>'将来負担比率（分子）の構造'!J$42</f>
        <v>1301</v>
      </c>
      <c r="F65" s="137"/>
      <c r="G65" s="137"/>
      <c r="H65" s="137">
        <f>'将来負担比率（分子）の構造'!K$42</f>
        <v>1096</v>
      </c>
      <c r="I65" s="137"/>
      <c r="J65" s="137"/>
      <c r="K65" s="137">
        <f>'将来負担比率（分子）の構造'!L$42</f>
        <v>892</v>
      </c>
      <c r="L65" s="137"/>
      <c r="M65" s="137"/>
      <c r="N65" s="137">
        <f>'将来負担比率（分子）の構造'!M$42</f>
        <v>681</v>
      </c>
      <c r="O65" s="137"/>
      <c r="P65" s="137"/>
    </row>
    <row r="66" spans="1:16">
      <c r="A66" s="137" t="s">
        <v>25</v>
      </c>
      <c r="B66" s="137">
        <f>'将来負担比率（分子）の構造'!I$41</f>
        <v>32234</v>
      </c>
      <c r="C66" s="137"/>
      <c r="D66" s="137"/>
      <c r="E66" s="137">
        <f>'将来負担比率（分子）の構造'!J$41</f>
        <v>32079</v>
      </c>
      <c r="F66" s="137"/>
      <c r="G66" s="137"/>
      <c r="H66" s="137">
        <f>'将来負担比率（分子）の構造'!K$41</f>
        <v>31760</v>
      </c>
      <c r="I66" s="137"/>
      <c r="J66" s="137"/>
      <c r="K66" s="137">
        <f>'将来負担比率（分子）の構造'!L$41</f>
        <v>31544</v>
      </c>
      <c r="L66" s="137"/>
      <c r="M66" s="137"/>
      <c r="N66" s="137">
        <f>'将来負担比率（分子）の構造'!M$41</f>
        <v>30623</v>
      </c>
      <c r="O66" s="137"/>
      <c r="P66" s="137"/>
    </row>
    <row r="67" spans="1:16">
      <c r="A67" s="137" t="s">
        <v>64</v>
      </c>
      <c r="B67" s="137" t="e">
        <f>NA()</f>
        <v>#N/A</v>
      </c>
      <c r="C67" s="137">
        <f>IF(ISNUMBER('将来負担比率（分子）の構造'!I$53), IF('将来負担比率（分子）の構造'!I$53 &lt; 0, 0, '将来負担比率（分子）の構造'!I$53), NA())</f>
        <v>20994</v>
      </c>
      <c r="D67" s="137" t="e">
        <f>NA()</f>
        <v>#N/A</v>
      </c>
      <c r="E67" s="137" t="e">
        <f>NA()</f>
        <v>#N/A</v>
      </c>
      <c r="F67" s="137">
        <f>IF(ISNUMBER('将来負担比率（分子）の構造'!J$53), IF('将来負担比率（分子）の構造'!J$53 &lt; 0, 0, '将来負担比率（分子）の構造'!J$53), NA())</f>
        <v>18019</v>
      </c>
      <c r="G67" s="137" t="e">
        <f>NA()</f>
        <v>#N/A</v>
      </c>
      <c r="H67" s="137" t="e">
        <f>NA()</f>
        <v>#N/A</v>
      </c>
      <c r="I67" s="137">
        <f>IF(ISNUMBER('将来負担比率（分子）の構造'!K$53), IF('将来負担比率（分子）の構造'!K$53 &lt; 0, 0, '将来負担比率（分子）の構造'!K$53), NA())</f>
        <v>20393</v>
      </c>
      <c r="J67" s="137" t="e">
        <f>NA()</f>
        <v>#N/A</v>
      </c>
      <c r="K67" s="137" t="e">
        <f>NA()</f>
        <v>#N/A</v>
      </c>
      <c r="L67" s="137">
        <f>IF(ISNUMBER('将来負担比率（分子）の構造'!L$53), IF('将来負担比率（分子）の構造'!L$53 &lt; 0, 0, '将来負担比率（分子）の構造'!L$53), NA())</f>
        <v>16843</v>
      </c>
      <c r="M67" s="137" t="e">
        <f>NA()</f>
        <v>#N/A</v>
      </c>
      <c r="N67" s="137" t="e">
        <f>NA()</f>
        <v>#N/A</v>
      </c>
      <c r="O67" s="137">
        <f>IF(ISNUMBER('将来負担比率（分子）の構造'!M$53), IF('将来負担比率（分子）の構造'!M$53 &lt; 0, 0, '将来負担比率（分子）の構造'!M$53), NA())</f>
        <v>14070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197</v>
      </c>
      <c r="DI1" s="734"/>
      <c r="DJ1" s="734"/>
      <c r="DK1" s="734"/>
      <c r="DL1" s="734"/>
      <c r="DM1" s="734"/>
      <c r="DN1" s="735"/>
      <c r="DP1" s="733" t="s">
        <v>198</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c r="B2" s="180" t="s">
        <v>199</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80" t="s">
        <v>200</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201</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202</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c r="B4" s="680" t="s">
        <v>1</v>
      </c>
      <c r="C4" s="681"/>
      <c r="D4" s="681"/>
      <c r="E4" s="681"/>
      <c r="F4" s="681"/>
      <c r="G4" s="681"/>
      <c r="H4" s="681"/>
      <c r="I4" s="681"/>
      <c r="J4" s="681"/>
      <c r="K4" s="681"/>
      <c r="L4" s="681"/>
      <c r="M4" s="681"/>
      <c r="N4" s="681"/>
      <c r="O4" s="681"/>
      <c r="P4" s="681"/>
      <c r="Q4" s="682"/>
      <c r="R4" s="680" t="s">
        <v>203</v>
      </c>
      <c r="S4" s="681"/>
      <c r="T4" s="681"/>
      <c r="U4" s="681"/>
      <c r="V4" s="681"/>
      <c r="W4" s="681"/>
      <c r="X4" s="681"/>
      <c r="Y4" s="682"/>
      <c r="Z4" s="680" t="s">
        <v>204</v>
      </c>
      <c r="AA4" s="681"/>
      <c r="AB4" s="681"/>
      <c r="AC4" s="682"/>
      <c r="AD4" s="680" t="s">
        <v>205</v>
      </c>
      <c r="AE4" s="681"/>
      <c r="AF4" s="681"/>
      <c r="AG4" s="681"/>
      <c r="AH4" s="681"/>
      <c r="AI4" s="681"/>
      <c r="AJ4" s="681"/>
      <c r="AK4" s="682"/>
      <c r="AL4" s="680" t="s">
        <v>204</v>
      </c>
      <c r="AM4" s="681"/>
      <c r="AN4" s="681"/>
      <c r="AO4" s="682"/>
      <c r="AP4" s="736" t="s">
        <v>206</v>
      </c>
      <c r="AQ4" s="736"/>
      <c r="AR4" s="736"/>
      <c r="AS4" s="736"/>
      <c r="AT4" s="736"/>
      <c r="AU4" s="736"/>
      <c r="AV4" s="736"/>
      <c r="AW4" s="736"/>
      <c r="AX4" s="736"/>
      <c r="AY4" s="736"/>
      <c r="AZ4" s="736"/>
      <c r="BA4" s="736"/>
      <c r="BB4" s="736"/>
      <c r="BC4" s="736"/>
      <c r="BD4" s="736"/>
      <c r="BE4" s="736"/>
      <c r="BF4" s="736"/>
      <c r="BG4" s="736" t="s">
        <v>207</v>
      </c>
      <c r="BH4" s="736"/>
      <c r="BI4" s="736"/>
      <c r="BJ4" s="736"/>
      <c r="BK4" s="736"/>
      <c r="BL4" s="736"/>
      <c r="BM4" s="736"/>
      <c r="BN4" s="736"/>
      <c r="BO4" s="736" t="s">
        <v>204</v>
      </c>
      <c r="BP4" s="736"/>
      <c r="BQ4" s="736"/>
      <c r="BR4" s="736"/>
      <c r="BS4" s="736" t="s">
        <v>208</v>
      </c>
      <c r="BT4" s="736"/>
      <c r="BU4" s="736"/>
      <c r="BV4" s="736"/>
      <c r="BW4" s="736"/>
      <c r="BX4" s="736"/>
      <c r="BY4" s="736"/>
      <c r="BZ4" s="736"/>
      <c r="CA4" s="736"/>
      <c r="CB4" s="736"/>
      <c r="CD4" s="725" t="s">
        <v>209</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c r="B5" s="707" t="s">
        <v>210</v>
      </c>
      <c r="C5" s="708"/>
      <c r="D5" s="708"/>
      <c r="E5" s="708"/>
      <c r="F5" s="708"/>
      <c r="G5" s="708"/>
      <c r="H5" s="708"/>
      <c r="I5" s="708"/>
      <c r="J5" s="708"/>
      <c r="K5" s="708"/>
      <c r="L5" s="708"/>
      <c r="M5" s="708"/>
      <c r="N5" s="708"/>
      <c r="O5" s="708"/>
      <c r="P5" s="708"/>
      <c r="Q5" s="709"/>
      <c r="R5" s="670">
        <v>8119442</v>
      </c>
      <c r="S5" s="671"/>
      <c r="T5" s="671"/>
      <c r="U5" s="671"/>
      <c r="V5" s="671"/>
      <c r="W5" s="671"/>
      <c r="X5" s="671"/>
      <c r="Y5" s="718"/>
      <c r="Z5" s="731">
        <v>21.8</v>
      </c>
      <c r="AA5" s="731"/>
      <c r="AB5" s="731"/>
      <c r="AC5" s="731"/>
      <c r="AD5" s="732">
        <v>7961044</v>
      </c>
      <c r="AE5" s="732"/>
      <c r="AF5" s="732"/>
      <c r="AG5" s="732"/>
      <c r="AH5" s="732"/>
      <c r="AI5" s="732"/>
      <c r="AJ5" s="732"/>
      <c r="AK5" s="732"/>
      <c r="AL5" s="719">
        <v>37.700000000000003</v>
      </c>
      <c r="AM5" s="688"/>
      <c r="AN5" s="688"/>
      <c r="AO5" s="720"/>
      <c r="AP5" s="707" t="s">
        <v>211</v>
      </c>
      <c r="AQ5" s="708"/>
      <c r="AR5" s="708"/>
      <c r="AS5" s="708"/>
      <c r="AT5" s="708"/>
      <c r="AU5" s="708"/>
      <c r="AV5" s="708"/>
      <c r="AW5" s="708"/>
      <c r="AX5" s="708"/>
      <c r="AY5" s="708"/>
      <c r="AZ5" s="708"/>
      <c r="BA5" s="708"/>
      <c r="BB5" s="708"/>
      <c r="BC5" s="708"/>
      <c r="BD5" s="708"/>
      <c r="BE5" s="708"/>
      <c r="BF5" s="709"/>
      <c r="BG5" s="620">
        <v>7958008</v>
      </c>
      <c r="BH5" s="621"/>
      <c r="BI5" s="621"/>
      <c r="BJ5" s="621"/>
      <c r="BK5" s="621"/>
      <c r="BL5" s="621"/>
      <c r="BM5" s="621"/>
      <c r="BN5" s="622"/>
      <c r="BO5" s="673">
        <v>98</v>
      </c>
      <c r="BP5" s="673"/>
      <c r="BQ5" s="673"/>
      <c r="BR5" s="673"/>
      <c r="BS5" s="674">
        <v>132226</v>
      </c>
      <c r="BT5" s="674"/>
      <c r="BU5" s="674"/>
      <c r="BV5" s="674"/>
      <c r="BW5" s="674"/>
      <c r="BX5" s="674"/>
      <c r="BY5" s="674"/>
      <c r="BZ5" s="674"/>
      <c r="CA5" s="674"/>
      <c r="CB5" s="710"/>
      <c r="CD5" s="725" t="s">
        <v>206</v>
      </c>
      <c r="CE5" s="726"/>
      <c r="CF5" s="726"/>
      <c r="CG5" s="726"/>
      <c r="CH5" s="726"/>
      <c r="CI5" s="726"/>
      <c r="CJ5" s="726"/>
      <c r="CK5" s="726"/>
      <c r="CL5" s="726"/>
      <c r="CM5" s="726"/>
      <c r="CN5" s="726"/>
      <c r="CO5" s="726"/>
      <c r="CP5" s="726"/>
      <c r="CQ5" s="727"/>
      <c r="CR5" s="725" t="s">
        <v>212</v>
      </c>
      <c r="CS5" s="726"/>
      <c r="CT5" s="726"/>
      <c r="CU5" s="726"/>
      <c r="CV5" s="726"/>
      <c r="CW5" s="726"/>
      <c r="CX5" s="726"/>
      <c r="CY5" s="727"/>
      <c r="CZ5" s="725" t="s">
        <v>204</v>
      </c>
      <c r="DA5" s="726"/>
      <c r="DB5" s="726"/>
      <c r="DC5" s="727"/>
      <c r="DD5" s="725" t="s">
        <v>213</v>
      </c>
      <c r="DE5" s="726"/>
      <c r="DF5" s="726"/>
      <c r="DG5" s="726"/>
      <c r="DH5" s="726"/>
      <c r="DI5" s="726"/>
      <c r="DJ5" s="726"/>
      <c r="DK5" s="726"/>
      <c r="DL5" s="726"/>
      <c r="DM5" s="726"/>
      <c r="DN5" s="726"/>
      <c r="DO5" s="726"/>
      <c r="DP5" s="727"/>
      <c r="DQ5" s="725" t="s">
        <v>214</v>
      </c>
      <c r="DR5" s="726"/>
      <c r="DS5" s="726"/>
      <c r="DT5" s="726"/>
      <c r="DU5" s="726"/>
      <c r="DV5" s="726"/>
      <c r="DW5" s="726"/>
      <c r="DX5" s="726"/>
      <c r="DY5" s="726"/>
      <c r="DZ5" s="726"/>
      <c r="EA5" s="726"/>
      <c r="EB5" s="726"/>
      <c r="EC5" s="727"/>
    </row>
    <row r="6" spans="2:143" ht="11.25" customHeight="1">
      <c r="B6" s="617" t="s">
        <v>215</v>
      </c>
      <c r="C6" s="618"/>
      <c r="D6" s="618"/>
      <c r="E6" s="618"/>
      <c r="F6" s="618"/>
      <c r="G6" s="618"/>
      <c r="H6" s="618"/>
      <c r="I6" s="618"/>
      <c r="J6" s="618"/>
      <c r="K6" s="618"/>
      <c r="L6" s="618"/>
      <c r="M6" s="618"/>
      <c r="N6" s="618"/>
      <c r="O6" s="618"/>
      <c r="P6" s="618"/>
      <c r="Q6" s="619"/>
      <c r="R6" s="620">
        <v>309414</v>
      </c>
      <c r="S6" s="621"/>
      <c r="T6" s="621"/>
      <c r="U6" s="621"/>
      <c r="V6" s="621"/>
      <c r="W6" s="621"/>
      <c r="X6" s="621"/>
      <c r="Y6" s="622"/>
      <c r="Z6" s="673">
        <v>0.8</v>
      </c>
      <c r="AA6" s="673"/>
      <c r="AB6" s="673"/>
      <c r="AC6" s="673"/>
      <c r="AD6" s="674">
        <v>309414</v>
      </c>
      <c r="AE6" s="674"/>
      <c r="AF6" s="674"/>
      <c r="AG6" s="674"/>
      <c r="AH6" s="674"/>
      <c r="AI6" s="674"/>
      <c r="AJ6" s="674"/>
      <c r="AK6" s="674"/>
      <c r="AL6" s="643">
        <v>1.5</v>
      </c>
      <c r="AM6" s="675"/>
      <c r="AN6" s="675"/>
      <c r="AO6" s="676"/>
      <c r="AP6" s="617" t="s">
        <v>216</v>
      </c>
      <c r="AQ6" s="618"/>
      <c r="AR6" s="618"/>
      <c r="AS6" s="618"/>
      <c r="AT6" s="618"/>
      <c r="AU6" s="618"/>
      <c r="AV6" s="618"/>
      <c r="AW6" s="618"/>
      <c r="AX6" s="618"/>
      <c r="AY6" s="618"/>
      <c r="AZ6" s="618"/>
      <c r="BA6" s="618"/>
      <c r="BB6" s="618"/>
      <c r="BC6" s="618"/>
      <c r="BD6" s="618"/>
      <c r="BE6" s="618"/>
      <c r="BF6" s="619"/>
      <c r="BG6" s="620">
        <v>7958008</v>
      </c>
      <c r="BH6" s="621"/>
      <c r="BI6" s="621"/>
      <c r="BJ6" s="621"/>
      <c r="BK6" s="621"/>
      <c r="BL6" s="621"/>
      <c r="BM6" s="621"/>
      <c r="BN6" s="622"/>
      <c r="BO6" s="673">
        <v>98</v>
      </c>
      <c r="BP6" s="673"/>
      <c r="BQ6" s="673"/>
      <c r="BR6" s="673"/>
      <c r="BS6" s="674">
        <v>132226</v>
      </c>
      <c r="BT6" s="674"/>
      <c r="BU6" s="674"/>
      <c r="BV6" s="674"/>
      <c r="BW6" s="674"/>
      <c r="BX6" s="674"/>
      <c r="BY6" s="674"/>
      <c r="BZ6" s="674"/>
      <c r="CA6" s="674"/>
      <c r="CB6" s="710"/>
      <c r="CD6" s="677" t="s">
        <v>217</v>
      </c>
      <c r="CE6" s="678"/>
      <c r="CF6" s="678"/>
      <c r="CG6" s="678"/>
      <c r="CH6" s="678"/>
      <c r="CI6" s="678"/>
      <c r="CJ6" s="678"/>
      <c r="CK6" s="678"/>
      <c r="CL6" s="678"/>
      <c r="CM6" s="678"/>
      <c r="CN6" s="678"/>
      <c r="CO6" s="678"/>
      <c r="CP6" s="678"/>
      <c r="CQ6" s="679"/>
      <c r="CR6" s="620">
        <v>279379</v>
      </c>
      <c r="CS6" s="621"/>
      <c r="CT6" s="621"/>
      <c r="CU6" s="621"/>
      <c r="CV6" s="621"/>
      <c r="CW6" s="621"/>
      <c r="CX6" s="621"/>
      <c r="CY6" s="622"/>
      <c r="CZ6" s="673">
        <v>0.8</v>
      </c>
      <c r="DA6" s="673"/>
      <c r="DB6" s="673"/>
      <c r="DC6" s="673"/>
      <c r="DD6" s="626" t="s">
        <v>218</v>
      </c>
      <c r="DE6" s="621"/>
      <c r="DF6" s="621"/>
      <c r="DG6" s="621"/>
      <c r="DH6" s="621"/>
      <c r="DI6" s="621"/>
      <c r="DJ6" s="621"/>
      <c r="DK6" s="621"/>
      <c r="DL6" s="621"/>
      <c r="DM6" s="621"/>
      <c r="DN6" s="621"/>
      <c r="DO6" s="621"/>
      <c r="DP6" s="622"/>
      <c r="DQ6" s="626">
        <v>279379</v>
      </c>
      <c r="DR6" s="621"/>
      <c r="DS6" s="621"/>
      <c r="DT6" s="621"/>
      <c r="DU6" s="621"/>
      <c r="DV6" s="621"/>
      <c r="DW6" s="621"/>
      <c r="DX6" s="621"/>
      <c r="DY6" s="621"/>
      <c r="DZ6" s="621"/>
      <c r="EA6" s="621"/>
      <c r="EB6" s="621"/>
      <c r="EC6" s="656"/>
    </row>
    <row r="7" spans="2:143" ht="11.25" customHeight="1">
      <c r="B7" s="617" t="s">
        <v>219</v>
      </c>
      <c r="C7" s="618"/>
      <c r="D7" s="618"/>
      <c r="E7" s="618"/>
      <c r="F7" s="618"/>
      <c r="G7" s="618"/>
      <c r="H7" s="618"/>
      <c r="I7" s="618"/>
      <c r="J7" s="618"/>
      <c r="K7" s="618"/>
      <c r="L7" s="618"/>
      <c r="M7" s="618"/>
      <c r="N7" s="618"/>
      <c r="O7" s="618"/>
      <c r="P7" s="618"/>
      <c r="Q7" s="619"/>
      <c r="R7" s="620">
        <v>10071</v>
      </c>
      <c r="S7" s="621"/>
      <c r="T7" s="621"/>
      <c r="U7" s="621"/>
      <c r="V7" s="621"/>
      <c r="W7" s="621"/>
      <c r="X7" s="621"/>
      <c r="Y7" s="622"/>
      <c r="Z7" s="673">
        <v>0</v>
      </c>
      <c r="AA7" s="673"/>
      <c r="AB7" s="673"/>
      <c r="AC7" s="673"/>
      <c r="AD7" s="674">
        <v>10071</v>
      </c>
      <c r="AE7" s="674"/>
      <c r="AF7" s="674"/>
      <c r="AG7" s="674"/>
      <c r="AH7" s="674"/>
      <c r="AI7" s="674"/>
      <c r="AJ7" s="674"/>
      <c r="AK7" s="674"/>
      <c r="AL7" s="643">
        <v>0</v>
      </c>
      <c r="AM7" s="675"/>
      <c r="AN7" s="675"/>
      <c r="AO7" s="676"/>
      <c r="AP7" s="617" t="s">
        <v>220</v>
      </c>
      <c r="AQ7" s="618"/>
      <c r="AR7" s="618"/>
      <c r="AS7" s="618"/>
      <c r="AT7" s="618"/>
      <c r="AU7" s="618"/>
      <c r="AV7" s="618"/>
      <c r="AW7" s="618"/>
      <c r="AX7" s="618"/>
      <c r="AY7" s="618"/>
      <c r="AZ7" s="618"/>
      <c r="BA7" s="618"/>
      <c r="BB7" s="618"/>
      <c r="BC7" s="618"/>
      <c r="BD7" s="618"/>
      <c r="BE7" s="618"/>
      <c r="BF7" s="619"/>
      <c r="BG7" s="620">
        <v>3357913</v>
      </c>
      <c r="BH7" s="621"/>
      <c r="BI7" s="621"/>
      <c r="BJ7" s="621"/>
      <c r="BK7" s="621"/>
      <c r="BL7" s="621"/>
      <c r="BM7" s="621"/>
      <c r="BN7" s="622"/>
      <c r="BO7" s="673">
        <v>41.4</v>
      </c>
      <c r="BP7" s="673"/>
      <c r="BQ7" s="673"/>
      <c r="BR7" s="673"/>
      <c r="BS7" s="674">
        <v>132226</v>
      </c>
      <c r="BT7" s="674"/>
      <c r="BU7" s="674"/>
      <c r="BV7" s="674"/>
      <c r="BW7" s="674"/>
      <c r="BX7" s="674"/>
      <c r="BY7" s="674"/>
      <c r="BZ7" s="674"/>
      <c r="CA7" s="674"/>
      <c r="CB7" s="710"/>
      <c r="CD7" s="657" t="s">
        <v>221</v>
      </c>
      <c r="CE7" s="654"/>
      <c r="CF7" s="654"/>
      <c r="CG7" s="654"/>
      <c r="CH7" s="654"/>
      <c r="CI7" s="654"/>
      <c r="CJ7" s="654"/>
      <c r="CK7" s="654"/>
      <c r="CL7" s="654"/>
      <c r="CM7" s="654"/>
      <c r="CN7" s="654"/>
      <c r="CO7" s="654"/>
      <c r="CP7" s="654"/>
      <c r="CQ7" s="655"/>
      <c r="CR7" s="620">
        <v>5202854</v>
      </c>
      <c r="CS7" s="621"/>
      <c r="CT7" s="621"/>
      <c r="CU7" s="621"/>
      <c r="CV7" s="621"/>
      <c r="CW7" s="621"/>
      <c r="CX7" s="621"/>
      <c r="CY7" s="622"/>
      <c r="CZ7" s="673">
        <v>14.5</v>
      </c>
      <c r="DA7" s="673"/>
      <c r="DB7" s="673"/>
      <c r="DC7" s="673"/>
      <c r="DD7" s="626">
        <v>306630</v>
      </c>
      <c r="DE7" s="621"/>
      <c r="DF7" s="621"/>
      <c r="DG7" s="621"/>
      <c r="DH7" s="621"/>
      <c r="DI7" s="621"/>
      <c r="DJ7" s="621"/>
      <c r="DK7" s="621"/>
      <c r="DL7" s="621"/>
      <c r="DM7" s="621"/>
      <c r="DN7" s="621"/>
      <c r="DO7" s="621"/>
      <c r="DP7" s="622"/>
      <c r="DQ7" s="626">
        <v>4018165</v>
      </c>
      <c r="DR7" s="621"/>
      <c r="DS7" s="621"/>
      <c r="DT7" s="621"/>
      <c r="DU7" s="621"/>
      <c r="DV7" s="621"/>
      <c r="DW7" s="621"/>
      <c r="DX7" s="621"/>
      <c r="DY7" s="621"/>
      <c r="DZ7" s="621"/>
      <c r="EA7" s="621"/>
      <c r="EB7" s="621"/>
      <c r="EC7" s="656"/>
    </row>
    <row r="8" spans="2:143" ht="11.25" customHeight="1">
      <c r="B8" s="617" t="s">
        <v>222</v>
      </c>
      <c r="C8" s="618"/>
      <c r="D8" s="618"/>
      <c r="E8" s="618"/>
      <c r="F8" s="618"/>
      <c r="G8" s="618"/>
      <c r="H8" s="618"/>
      <c r="I8" s="618"/>
      <c r="J8" s="618"/>
      <c r="K8" s="618"/>
      <c r="L8" s="618"/>
      <c r="M8" s="618"/>
      <c r="N8" s="618"/>
      <c r="O8" s="618"/>
      <c r="P8" s="618"/>
      <c r="Q8" s="619"/>
      <c r="R8" s="620">
        <v>12512</v>
      </c>
      <c r="S8" s="621"/>
      <c r="T8" s="621"/>
      <c r="U8" s="621"/>
      <c r="V8" s="621"/>
      <c r="W8" s="621"/>
      <c r="X8" s="621"/>
      <c r="Y8" s="622"/>
      <c r="Z8" s="673">
        <v>0</v>
      </c>
      <c r="AA8" s="673"/>
      <c r="AB8" s="673"/>
      <c r="AC8" s="673"/>
      <c r="AD8" s="674">
        <v>12512</v>
      </c>
      <c r="AE8" s="674"/>
      <c r="AF8" s="674"/>
      <c r="AG8" s="674"/>
      <c r="AH8" s="674"/>
      <c r="AI8" s="674"/>
      <c r="AJ8" s="674"/>
      <c r="AK8" s="674"/>
      <c r="AL8" s="643">
        <v>0.1</v>
      </c>
      <c r="AM8" s="675"/>
      <c r="AN8" s="675"/>
      <c r="AO8" s="676"/>
      <c r="AP8" s="617" t="s">
        <v>223</v>
      </c>
      <c r="AQ8" s="618"/>
      <c r="AR8" s="618"/>
      <c r="AS8" s="618"/>
      <c r="AT8" s="618"/>
      <c r="AU8" s="618"/>
      <c r="AV8" s="618"/>
      <c r="AW8" s="618"/>
      <c r="AX8" s="618"/>
      <c r="AY8" s="618"/>
      <c r="AZ8" s="618"/>
      <c r="BA8" s="618"/>
      <c r="BB8" s="618"/>
      <c r="BC8" s="618"/>
      <c r="BD8" s="618"/>
      <c r="BE8" s="618"/>
      <c r="BF8" s="619"/>
      <c r="BG8" s="620">
        <v>122012</v>
      </c>
      <c r="BH8" s="621"/>
      <c r="BI8" s="621"/>
      <c r="BJ8" s="621"/>
      <c r="BK8" s="621"/>
      <c r="BL8" s="621"/>
      <c r="BM8" s="621"/>
      <c r="BN8" s="622"/>
      <c r="BO8" s="673">
        <v>1.5</v>
      </c>
      <c r="BP8" s="673"/>
      <c r="BQ8" s="673"/>
      <c r="BR8" s="673"/>
      <c r="BS8" s="626" t="s">
        <v>114</v>
      </c>
      <c r="BT8" s="621"/>
      <c r="BU8" s="621"/>
      <c r="BV8" s="621"/>
      <c r="BW8" s="621"/>
      <c r="BX8" s="621"/>
      <c r="BY8" s="621"/>
      <c r="BZ8" s="621"/>
      <c r="CA8" s="621"/>
      <c r="CB8" s="656"/>
      <c r="CD8" s="657" t="s">
        <v>224</v>
      </c>
      <c r="CE8" s="654"/>
      <c r="CF8" s="654"/>
      <c r="CG8" s="654"/>
      <c r="CH8" s="654"/>
      <c r="CI8" s="654"/>
      <c r="CJ8" s="654"/>
      <c r="CK8" s="654"/>
      <c r="CL8" s="654"/>
      <c r="CM8" s="654"/>
      <c r="CN8" s="654"/>
      <c r="CO8" s="654"/>
      <c r="CP8" s="654"/>
      <c r="CQ8" s="655"/>
      <c r="CR8" s="620">
        <v>12166869</v>
      </c>
      <c r="CS8" s="621"/>
      <c r="CT8" s="621"/>
      <c r="CU8" s="621"/>
      <c r="CV8" s="621"/>
      <c r="CW8" s="621"/>
      <c r="CX8" s="621"/>
      <c r="CY8" s="622"/>
      <c r="CZ8" s="673">
        <v>33.9</v>
      </c>
      <c r="DA8" s="673"/>
      <c r="DB8" s="673"/>
      <c r="DC8" s="673"/>
      <c r="DD8" s="626">
        <v>164336</v>
      </c>
      <c r="DE8" s="621"/>
      <c r="DF8" s="621"/>
      <c r="DG8" s="621"/>
      <c r="DH8" s="621"/>
      <c r="DI8" s="621"/>
      <c r="DJ8" s="621"/>
      <c r="DK8" s="621"/>
      <c r="DL8" s="621"/>
      <c r="DM8" s="621"/>
      <c r="DN8" s="621"/>
      <c r="DO8" s="621"/>
      <c r="DP8" s="622"/>
      <c r="DQ8" s="626">
        <v>6354721</v>
      </c>
      <c r="DR8" s="621"/>
      <c r="DS8" s="621"/>
      <c r="DT8" s="621"/>
      <c r="DU8" s="621"/>
      <c r="DV8" s="621"/>
      <c r="DW8" s="621"/>
      <c r="DX8" s="621"/>
      <c r="DY8" s="621"/>
      <c r="DZ8" s="621"/>
      <c r="EA8" s="621"/>
      <c r="EB8" s="621"/>
      <c r="EC8" s="656"/>
    </row>
    <row r="9" spans="2:143" ht="11.25" customHeight="1">
      <c r="B9" s="617" t="s">
        <v>225</v>
      </c>
      <c r="C9" s="618"/>
      <c r="D9" s="618"/>
      <c r="E9" s="618"/>
      <c r="F9" s="618"/>
      <c r="G9" s="618"/>
      <c r="H9" s="618"/>
      <c r="I9" s="618"/>
      <c r="J9" s="618"/>
      <c r="K9" s="618"/>
      <c r="L9" s="618"/>
      <c r="M9" s="618"/>
      <c r="N9" s="618"/>
      <c r="O9" s="618"/>
      <c r="P9" s="618"/>
      <c r="Q9" s="619"/>
      <c r="R9" s="620">
        <v>6645</v>
      </c>
      <c r="S9" s="621"/>
      <c r="T9" s="621"/>
      <c r="U9" s="621"/>
      <c r="V9" s="621"/>
      <c r="W9" s="621"/>
      <c r="X9" s="621"/>
      <c r="Y9" s="622"/>
      <c r="Z9" s="673">
        <v>0</v>
      </c>
      <c r="AA9" s="673"/>
      <c r="AB9" s="673"/>
      <c r="AC9" s="673"/>
      <c r="AD9" s="674">
        <v>6645</v>
      </c>
      <c r="AE9" s="674"/>
      <c r="AF9" s="674"/>
      <c r="AG9" s="674"/>
      <c r="AH9" s="674"/>
      <c r="AI9" s="674"/>
      <c r="AJ9" s="674"/>
      <c r="AK9" s="674"/>
      <c r="AL9" s="643">
        <v>0</v>
      </c>
      <c r="AM9" s="675"/>
      <c r="AN9" s="675"/>
      <c r="AO9" s="676"/>
      <c r="AP9" s="617" t="s">
        <v>226</v>
      </c>
      <c r="AQ9" s="618"/>
      <c r="AR9" s="618"/>
      <c r="AS9" s="618"/>
      <c r="AT9" s="618"/>
      <c r="AU9" s="618"/>
      <c r="AV9" s="618"/>
      <c r="AW9" s="618"/>
      <c r="AX9" s="618"/>
      <c r="AY9" s="618"/>
      <c r="AZ9" s="618"/>
      <c r="BA9" s="618"/>
      <c r="BB9" s="618"/>
      <c r="BC9" s="618"/>
      <c r="BD9" s="618"/>
      <c r="BE9" s="618"/>
      <c r="BF9" s="619"/>
      <c r="BG9" s="620">
        <v>2528576</v>
      </c>
      <c r="BH9" s="621"/>
      <c r="BI9" s="621"/>
      <c r="BJ9" s="621"/>
      <c r="BK9" s="621"/>
      <c r="BL9" s="621"/>
      <c r="BM9" s="621"/>
      <c r="BN9" s="622"/>
      <c r="BO9" s="673">
        <v>31.1</v>
      </c>
      <c r="BP9" s="673"/>
      <c r="BQ9" s="673"/>
      <c r="BR9" s="673"/>
      <c r="BS9" s="626" t="s">
        <v>114</v>
      </c>
      <c r="BT9" s="621"/>
      <c r="BU9" s="621"/>
      <c r="BV9" s="621"/>
      <c r="BW9" s="621"/>
      <c r="BX9" s="621"/>
      <c r="BY9" s="621"/>
      <c r="BZ9" s="621"/>
      <c r="CA9" s="621"/>
      <c r="CB9" s="656"/>
      <c r="CD9" s="657" t="s">
        <v>227</v>
      </c>
      <c r="CE9" s="654"/>
      <c r="CF9" s="654"/>
      <c r="CG9" s="654"/>
      <c r="CH9" s="654"/>
      <c r="CI9" s="654"/>
      <c r="CJ9" s="654"/>
      <c r="CK9" s="654"/>
      <c r="CL9" s="654"/>
      <c r="CM9" s="654"/>
      <c r="CN9" s="654"/>
      <c r="CO9" s="654"/>
      <c r="CP9" s="654"/>
      <c r="CQ9" s="655"/>
      <c r="CR9" s="620">
        <v>4167147</v>
      </c>
      <c r="CS9" s="621"/>
      <c r="CT9" s="621"/>
      <c r="CU9" s="621"/>
      <c r="CV9" s="621"/>
      <c r="CW9" s="621"/>
      <c r="CX9" s="621"/>
      <c r="CY9" s="622"/>
      <c r="CZ9" s="673">
        <v>11.6</v>
      </c>
      <c r="DA9" s="673"/>
      <c r="DB9" s="673"/>
      <c r="DC9" s="673"/>
      <c r="DD9" s="626">
        <v>307264</v>
      </c>
      <c r="DE9" s="621"/>
      <c r="DF9" s="621"/>
      <c r="DG9" s="621"/>
      <c r="DH9" s="621"/>
      <c r="DI9" s="621"/>
      <c r="DJ9" s="621"/>
      <c r="DK9" s="621"/>
      <c r="DL9" s="621"/>
      <c r="DM9" s="621"/>
      <c r="DN9" s="621"/>
      <c r="DO9" s="621"/>
      <c r="DP9" s="622"/>
      <c r="DQ9" s="626">
        <v>3870658</v>
      </c>
      <c r="DR9" s="621"/>
      <c r="DS9" s="621"/>
      <c r="DT9" s="621"/>
      <c r="DU9" s="621"/>
      <c r="DV9" s="621"/>
      <c r="DW9" s="621"/>
      <c r="DX9" s="621"/>
      <c r="DY9" s="621"/>
      <c r="DZ9" s="621"/>
      <c r="EA9" s="621"/>
      <c r="EB9" s="621"/>
      <c r="EC9" s="656"/>
    </row>
    <row r="10" spans="2:143" ht="11.25" customHeight="1">
      <c r="B10" s="617" t="s">
        <v>228</v>
      </c>
      <c r="C10" s="618"/>
      <c r="D10" s="618"/>
      <c r="E10" s="618"/>
      <c r="F10" s="618"/>
      <c r="G10" s="618"/>
      <c r="H10" s="618"/>
      <c r="I10" s="618"/>
      <c r="J10" s="618"/>
      <c r="K10" s="618"/>
      <c r="L10" s="618"/>
      <c r="M10" s="618"/>
      <c r="N10" s="618"/>
      <c r="O10" s="618"/>
      <c r="P10" s="618"/>
      <c r="Q10" s="619"/>
      <c r="R10" s="620">
        <v>1356077</v>
      </c>
      <c r="S10" s="621"/>
      <c r="T10" s="621"/>
      <c r="U10" s="621"/>
      <c r="V10" s="621"/>
      <c r="W10" s="621"/>
      <c r="X10" s="621"/>
      <c r="Y10" s="622"/>
      <c r="Z10" s="673">
        <v>3.6</v>
      </c>
      <c r="AA10" s="673"/>
      <c r="AB10" s="673"/>
      <c r="AC10" s="673"/>
      <c r="AD10" s="674">
        <v>1356077</v>
      </c>
      <c r="AE10" s="674"/>
      <c r="AF10" s="674"/>
      <c r="AG10" s="674"/>
      <c r="AH10" s="674"/>
      <c r="AI10" s="674"/>
      <c r="AJ10" s="674"/>
      <c r="AK10" s="674"/>
      <c r="AL10" s="643">
        <v>6.4</v>
      </c>
      <c r="AM10" s="675"/>
      <c r="AN10" s="675"/>
      <c r="AO10" s="676"/>
      <c r="AP10" s="617" t="s">
        <v>229</v>
      </c>
      <c r="AQ10" s="618"/>
      <c r="AR10" s="618"/>
      <c r="AS10" s="618"/>
      <c r="AT10" s="618"/>
      <c r="AU10" s="618"/>
      <c r="AV10" s="618"/>
      <c r="AW10" s="618"/>
      <c r="AX10" s="618"/>
      <c r="AY10" s="618"/>
      <c r="AZ10" s="618"/>
      <c r="BA10" s="618"/>
      <c r="BB10" s="618"/>
      <c r="BC10" s="618"/>
      <c r="BD10" s="618"/>
      <c r="BE10" s="618"/>
      <c r="BF10" s="619"/>
      <c r="BG10" s="620">
        <v>247092</v>
      </c>
      <c r="BH10" s="621"/>
      <c r="BI10" s="621"/>
      <c r="BJ10" s="621"/>
      <c r="BK10" s="621"/>
      <c r="BL10" s="621"/>
      <c r="BM10" s="621"/>
      <c r="BN10" s="622"/>
      <c r="BO10" s="673">
        <v>3</v>
      </c>
      <c r="BP10" s="673"/>
      <c r="BQ10" s="673"/>
      <c r="BR10" s="673"/>
      <c r="BS10" s="626">
        <v>41128</v>
      </c>
      <c r="BT10" s="621"/>
      <c r="BU10" s="621"/>
      <c r="BV10" s="621"/>
      <c r="BW10" s="621"/>
      <c r="BX10" s="621"/>
      <c r="BY10" s="621"/>
      <c r="BZ10" s="621"/>
      <c r="CA10" s="621"/>
      <c r="CB10" s="656"/>
      <c r="CD10" s="657" t="s">
        <v>230</v>
      </c>
      <c r="CE10" s="654"/>
      <c r="CF10" s="654"/>
      <c r="CG10" s="654"/>
      <c r="CH10" s="654"/>
      <c r="CI10" s="654"/>
      <c r="CJ10" s="654"/>
      <c r="CK10" s="654"/>
      <c r="CL10" s="654"/>
      <c r="CM10" s="654"/>
      <c r="CN10" s="654"/>
      <c r="CO10" s="654"/>
      <c r="CP10" s="654"/>
      <c r="CQ10" s="655"/>
      <c r="CR10" s="620">
        <v>72933</v>
      </c>
      <c r="CS10" s="621"/>
      <c r="CT10" s="621"/>
      <c r="CU10" s="621"/>
      <c r="CV10" s="621"/>
      <c r="CW10" s="621"/>
      <c r="CX10" s="621"/>
      <c r="CY10" s="622"/>
      <c r="CZ10" s="673">
        <v>0.2</v>
      </c>
      <c r="DA10" s="673"/>
      <c r="DB10" s="673"/>
      <c r="DC10" s="673"/>
      <c r="DD10" s="626">
        <v>756</v>
      </c>
      <c r="DE10" s="621"/>
      <c r="DF10" s="621"/>
      <c r="DG10" s="621"/>
      <c r="DH10" s="621"/>
      <c r="DI10" s="621"/>
      <c r="DJ10" s="621"/>
      <c r="DK10" s="621"/>
      <c r="DL10" s="621"/>
      <c r="DM10" s="621"/>
      <c r="DN10" s="621"/>
      <c r="DO10" s="621"/>
      <c r="DP10" s="622"/>
      <c r="DQ10" s="626">
        <v>64627</v>
      </c>
      <c r="DR10" s="621"/>
      <c r="DS10" s="621"/>
      <c r="DT10" s="621"/>
      <c r="DU10" s="621"/>
      <c r="DV10" s="621"/>
      <c r="DW10" s="621"/>
      <c r="DX10" s="621"/>
      <c r="DY10" s="621"/>
      <c r="DZ10" s="621"/>
      <c r="EA10" s="621"/>
      <c r="EB10" s="621"/>
      <c r="EC10" s="656"/>
    </row>
    <row r="11" spans="2:143" ht="11.25" customHeight="1">
      <c r="B11" s="617" t="s">
        <v>231</v>
      </c>
      <c r="C11" s="618"/>
      <c r="D11" s="618"/>
      <c r="E11" s="618"/>
      <c r="F11" s="618"/>
      <c r="G11" s="618"/>
      <c r="H11" s="618"/>
      <c r="I11" s="618"/>
      <c r="J11" s="618"/>
      <c r="K11" s="618"/>
      <c r="L11" s="618"/>
      <c r="M11" s="618"/>
      <c r="N11" s="618"/>
      <c r="O11" s="618"/>
      <c r="P11" s="618"/>
      <c r="Q11" s="619"/>
      <c r="R11" s="620">
        <v>5361</v>
      </c>
      <c r="S11" s="621"/>
      <c r="T11" s="621"/>
      <c r="U11" s="621"/>
      <c r="V11" s="621"/>
      <c r="W11" s="621"/>
      <c r="X11" s="621"/>
      <c r="Y11" s="622"/>
      <c r="Z11" s="673">
        <v>0</v>
      </c>
      <c r="AA11" s="673"/>
      <c r="AB11" s="673"/>
      <c r="AC11" s="673"/>
      <c r="AD11" s="674">
        <v>5361</v>
      </c>
      <c r="AE11" s="674"/>
      <c r="AF11" s="674"/>
      <c r="AG11" s="674"/>
      <c r="AH11" s="674"/>
      <c r="AI11" s="674"/>
      <c r="AJ11" s="674"/>
      <c r="AK11" s="674"/>
      <c r="AL11" s="643">
        <v>0</v>
      </c>
      <c r="AM11" s="675"/>
      <c r="AN11" s="675"/>
      <c r="AO11" s="676"/>
      <c r="AP11" s="617" t="s">
        <v>232</v>
      </c>
      <c r="AQ11" s="618"/>
      <c r="AR11" s="618"/>
      <c r="AS11" s="618"/>
      <c r="AT11" s="618"/>
      <c r="AU11" s="618"/>
      <c r="AV11" s="618"/>
      <c r="AW11" s="618"/>
      <c r="AX11" s="618"/>
      <c r="AY11" s="618"/>
      <c r="AZ11" s="618"/>
      <c r="BA11" s="618"/>
      <c r="BB11" s="618"/>
      <c r="BC11" s="618"/>
      <c r="BD11" s="618"/>
      <c r="BE11" s="618"/>
      <c r="BF11" s="619"/>
      <c r="BG11" s="620">
        <v>460233</v>
      </c>
      <c r="BH11" s="621"/>
      <c r="BI11" s="621"/>
      <c r="BJ11" s="621"/>
      <c r="BK11" s="621"/>
      <c r="BL11" s="621"/>
      <c r="BM11" s="621"/>
      <c r="BN11" s="622"/>
      <c r="BO11" s="673">
        <v>5.7</v>
      </c>
      <c r="BP11" s="673"/>
      <c r="BQ11" s="673"/>
      <c r="BR11" s="673"/>
      <c r="BS11" s="626">
        <v>91098</v>
      </c>
      <c r="BT11" s="621"/>
      <c r="BU11" s="621"/>
      <c r="BV11" s="621"/>
      <c r="BW11" s="621"/>
      <c r="BX11" s="621"/>
      <c r="BY11" s="621"/>
      <c r="BZ11" s="621"/>
      <c r="CA11" s="621"/>
      <c r="CB11" s="656"/>
      <c r="CD11" s="657" t="s">
        <v>233</v>
      </c>
      <c r="CE11" s="654"/>
      <c r="CF11" s="654"/>
      <c r="CG11" s="654"/>
      <c r="CH11" s="654"/>
      <c r="CI11" s="654"/>
      <c r="CJ11" s="654"/>
      <c r="CK11" s="654"/>
      <c r="CL11" s="654"/>
      <c r="CM11" s="654"/>
      <c r="CN11" s="654"/>
      <c r="CO11" s="654"/>
      <c r="CP11" s="654"/>
      <c r="CQ11" s="655"/>
      <c r="CR11" s="620">
        <v>1329953</v>
      </c>
      <c r="CS11" s="621"/>
      <c r="CT11" s="621"/>
      <c r="CU11" s="621"/>
      <c r="CV11" s="621"/>
      <c r="CW11" s="621"/>
      <c r="CX11" s="621"/>
      <c r="CY11" s="622"/>
      <c r="CZ11" s="673">
        <v>3.7</v>
      </c>
      <c r="DA11" s="673"/>
      <c r="DB11" s="673"/>
      <c r="DC11" s="673"/>
      <c r="DD11" s="626">
        <v>350063</v>
      </c>
      <c r="DE11" s="621"/>
      <c r="DF11" s="621"/>
      <c r="DG11" s="621"/>
      <c r="DH11" s="621"/>
      <c r="DI11" s="621"/>
      <c r="DJ11" s="621"/>
      <c r="DK11" s="621"/>
      <c r="DL11" s="621"/>
      <c r="DM11" s="621"/>
      <c r="DN11" s="621"/>
      <c r="DO11" s="621"/>
      <c r="DP11" s="622"/>
      <c r="DQ11" s="626">
        <v>698142</v>
      </c>
      <c r="DR11" s="621"/>
      <c r="DS11" s="621"/>
      <c r="DT11" s="621"/>
      <c r="DU11" s="621"/>
      <c r="DV11" s="621"/>
      <c r="DW11" s="621"/>
      <c r="DX11" s="621"/>
      <c r="DY11" s="621"/>
      <c r="DZ11" s="621"/>
      <c r="EA11" s="621"/>
      <c r="EB11" s="621"/>
      <c r="EC11" s="656"/>
    </row>
    <row r="12" spans="2:143" ht="11.25" customHeight="1">
      <c r="B12" s="617" t="s">
        <v>234</v>
      </c>
      <c r="C12" s="618"/>
      <c r="D12" s="618"/>
      <c r="E12" s="618"/>
      <c r="F12" s="618"/>
      <c r="G12" s="618"/>
      <c r="H12" s="618"/>
      <c r="I12" s="618"/>
      <c r="J12" s="618"/>
      <c r="K12" s="618"/>
      <c r="L12" s="618"/>
      <c r="M12" s="618"/>
      <c r="N12" s="618"/>
      <c r="O12" s="618"/>
      <c r="P12" s="618"/>
      <c r="Q12" s="619"/>
      <c r="R12" s="620" t="s">
        <v>114</v>
      </c>
      <c r="S12" s="621"/>
      <c r="T12" s="621"/>
      <c r="U12" s="621"/>
      <c r="V12" s="621"/>
      <c r="W12" s="621"/>
      <c r="X12" s="621"/>
      <c r="Y12" s="622"/>
      <c r="Z12" s="673" t="s">
        <v>114</v>
      </c>
      <c r="AA12" s="673"/>
      <c r="AB12" s="673"/>
      <c r="AC12" s="673"/>
      <c r="AD12" s="674" t="s">
        <v>114</v>
      </c>
      <c r="AE12" s="674"/>
      <c r="AF12" s="674"/>
      <c r="AG12" s="674"/>
      <c r="AH12" s="674"/>
      <c r="AI12" s="674"/>
      <c r="AJ12" s="674"/>
      <c r="AK12" s="674"/>
      <c r="AL12" s="643" t="s">
        <v>114</v>
      </c>
      <c r="AM12" s="675"/>
      <c r="AN12" s="675"/>
      <c r="AO12" s="676"/>
      <c r="AP12" s="617" t="s">
        <v>235</v>
      </c>
      <c r="AQ12" s="618"/>
      <c r="AR12" s="618"/>
      <c r="AS12" s="618"/>
      <c r="AT12" s="618"/>
      <c r="AU12" s="618"/>
      <c r="AV12" s="618"/>
      <c r="AW12" s="618"/>
      <c r="AX12" s="618"/>
      <c r="AY12" s="618"/>
      <c r="AZ12" s="618"/>
      <c r="BA12" s="618"/>
      <c r="BB12" s="618"/>
      <c r="BC12" s="618"/>
      <c r="BD12" s="618"/>
      <c r="BE12" s="618"/>
      <c r="BF12" s="619"/>
      <c r="BG12" s="620">
        <v>3849288</v>
      </c>
      <c r="BH12" s="621"/>
      <c r="BI12" s="621"/>
      <c r="BJ12" s="621"/>
      <c r="BK12" s="621"/>
      <c r="BL12" s="621"/>
      <c r="BM12" s="621"/>
      <c r="BN12" s="622"/>
      <c r="BO12" s="673">
        <v>47.4</v>
      </c>
      <c r="BP12" s="673"/>
      <c r="BQ12" s="673"/>
      <c r="BR12" s="673"/>
      <c r="BS12" s="626" t="s">
        <v>114</v>
      </c>
      <c r="BT12" s="621"/>
      <c r="BU12" s="621"/>
      <c r="BV12" s="621"/>
      <c r="BW12" s="621"/>
      <c r="BX12" s="621"/>
      <c r="BY12" s="621"/>
      <c r="BZ12" s="621"/>
      <c r="CA12" s="621"/>
      <c r="CB12" s="656"/>
      <c r="CD12" s="657" t="s">
        <v>236</v>
      </c>
      <c r="CE12" s="654"/>
      <c r="CF12" s="654"/>
      <c r="CG12" s="654"/>
      <c r="CH12" s="654"/>
      <c r="CI12" s="654"/>
      <c r="CJ12" s="654"/>
      <c r="CK12" s="654"/>
      <c r="CL12" s="654"/>
      <c r="CM12" s="654"/>
      <c r="CN12" s="654"/>
      <c r="CO12" s="654"/>
      <c r="CP12" s="654"/>
      <c r="CQ12" s="655"/>
      <c r="CR12" s="620">
        <v>1298154</v>
      </c>
      <c r="CS12" s="621"/>
      <c r="CT12" s="621"/>
      <c r="CU12" s="621"/>
      <c r="CV12" s="621"/>
      <c r="CW12" s="621"/>
      <c r="CX12" s="621"/>
      <c r="CY12" s="622"/>
      <c r="CZ12" s="673">
        <v>3.6</v>
      </c>
      <c r="DA12" s="673"/>
      <c r="DB12" s="673"/>
      <c r="DC12" s="673"/>
      <c r="DD12" s="626">
        <v>109779</v>
      </c>
      <c r="DE12" s="621"/>
      <c r="DF12" s="621"/>
      <c r="DG12" s="621"/>
      <c r="DH12" s="621"/>
      <c r="DI12" s="621"/>
      <c r="DJ12" s="621"/>
      <c r="DK12" s="621"/>
      <c r="DL12" s="621"/>
      <c r="DM12" s="621"/>
      <c r="DN12" s="621"/>
      <c r="DO12" s="621"/>
      <c r="DP12" s="622"/>
      <c r="DQ12" s="626">
        <v>711067</v>
      </c>
      <c r="DR12" s="621"/>
      <c r="DS12" s="621"/>
      <c r="DT12" s="621"/>
      <c r="DU12" s="621"/>
      <c r="DV12" s="621"/>
      <c r="DW12" s="621"/>
      <c r="DX12" s="621"/>
      <c r="DY12" s="621"/>
      <c r="DZ12" s="621"/>
      <c r="EA12" s="621"/>
      <c r="EB12" s="621"/>
      <c r="EC12" s="656"/>
    </row>
    <row r="13" spans="2:143" ht="11.25" customHeight="1">
      <c r="B13" s="617" t="s">
        <v>237</v>
      </c>
      <c r="C13" s="618"/>
      <c r="D13" s="618"/>
      <c r="E13" s="618"/>
      <c r="F13" s="618"/>
      <c r="G13" s="618"/>
      <c r="H13" s="618"/>
      <c r="I13" s="618"/>
      <c r="J13" s="618"/>
      <c r="K13" s="618"/>
      <c r="L13" s="618"/>
      <c r="M13" s="618"/>
      <c r="N13" s="618"/>
      <c r="O13" s="618"/>
      <c r="P13" s="618"/>
      <c r="Q13" s="619"/>
      <c r="R13" s="620">
        <v>48933</v>
      </c>
      <c r="S13" s="621"/>
      <c r="T13" s="621"/>
      <c r="U13" s="621"/>
      <c r="V13" s="621"/>
      <c r="W13" s="621"/>
      <c r="X13" s="621"/>
      <c r="Y13" s="622"/>
      <c r="Z13" s="673">
        <v>0.1</v>
      </c>
      <c r="AA13" s="673"/>
      <c r="AB13" s="673"/>
      <c r="AC13" s="673"/>
      <c r="AD13" s="674">
        <v>48933</v>
      </c>
      <c r="AE13" s="674"/>
      <c r="AF13" s="674"/>
      <c r="AG13" s="674"/>
      <c r="AH13" s="674"/>
      <c r="AI13" s="674"/>
      <c r="AJ13" s="674"/>
      <c r="AK13" s="674"/>
      <c r="AL13" s="643">
        <v>0.2</v>
      </c>
      <c r="AM13" s="675"/>
      <c r="AN13" s="675"/>
      <c r="AO13" s="676"/>
      <c r="AP13" s="617" t="s">
        <v>238</v>
      </c>
      <c r="AQ13" s="618"/>
      <c r="AR13" s="618"/>
      <c r="AS13" s="618"/>
      <c r="AT13" s="618"/>
      <c r="AU13" s="618"/>
      <c r="AV13" s="618"/>
      <c r="AW13" s="618"/>
      <c r="AX13" s="618"/>
      <c r="AY13" s="618"/>
      <c r="AZ13" s="618"/>
      <c r="BA13" s="618"/>
      <c r="BB13" s="618"/>
      <c r="BC13" s="618"/>
      <c r="BD13" s="618"/>
      <c r="BE13" s="618"/>
      <c r="BF13" s="619"/>
      <c r="BG13" s="620">
        <v>3752590</v>
      </c>
      <c r="BH13" s="621"/>
      <c r="BI13" s="621"/>
      <c r="BJ13" s="621"/>
      <c r="BK13" s="621"/>
      <c r="BL13" s="621"/>
      <c r="BM13" s="621"/>
      <c r="BN13" s="622"/>
      <c r="BO13" s="673">
        <v>46.2</v>
      </c>
      <c r="BP13" s="673"/>
      <c r="BQ13" s="673"/>
      <c r="BR13" s="673"/>
      <c r="BS13" s="626" t="s">
        <v>114</v>
      </c>
      <c r="BT13" s="621"/>
      <c r="BU13" s="621"/>
      <c r="BV13" s="621"/>
      <c r="BW13" s="621"/>
      <c r="BX13" s="621"/>
      <c r="BY13" s="621"/>
      <c r="BZ13" s="621"/>
      <c r="CA13" s="621"/>
      <c r="CB13" s="656"/>
      <c r="CD13" s="657" t="s">
        <v>239</v>
      </c>
      <c r="CE13" s="654"/>
      <c r="CF13" s="654"/>
      <c r="CG13" s="654"/>
      <c r="CH13" s="654"/>
      <c r="CI13" s="654"/>
      <c r="CJ13" s="654"/>
      <c r="CK13" s="654"/>
      <c r="CL13" s="654"/>
      <c r="CM13" s="654"/>
      <c r="CN13" s="654"/>
      <c r="CO13" s="654"/>
      <c r="CP13" s="654"/>
      <c r="CQ13" s="655"/>
      <c r="CR13" s="620">
        <v>3341396</v>
      </c>
      <c r="CS13" s="621"/>
      <c r="CT13" s="621"/>
      <c r="CU13" s="621"/>
      <c r="CV13" s="621"/>
      <c r="CW13" s="621"/>
      <c r="CX13" s="621"/>
      <c r="CY13" s="622"/>
      <c r="CZ13" s="673">
        <v>9.3000000000000007</v>
      </c>
      <c r="DA13" s="673"/>
      <c r="DB13" s="673"/>
      <c r="DC13" s="673"/>
      <c r="DD13" s="626">
        <v>1551283</v>
      </c>
      <c r="DE13" s="621"/>
      <c r="DF13" s="621"/>
      <c r="DG13" s="621"/>
      <c r="DH13" s="621"/>
      <c r="DI13" s="621"/>
      <c r="DJ13" s="621"/>
      <c r="DK13" s="621"/>
      <c r="DL13" s="621"/>
      <c r="DM13" s="621"/>
      <c r="DN13" s="621"/>
      <c r="DO13" s="621"/>
      <c r="DP13" s="622"/>
      <c r="DQ13" s="626">
        <v>2237372</v>
      </c>
      <c r="DR13" s="621"/>
      <c r="DS13" s="621"/>
      <c r="DT13" s="621"/>
      <c r="DU13" s="621"/>
      <c r="DV13" s="621"/>
      <c r="DW13" s="621"/>
      <c r="DX13" s="621"/>
      <c r="DY13" s="621"/>
      <c r="DZ13" s="621"/>
      <c r="EA13" s="621"/>
      <c r="EB13" s="621"/>
      <c r="EC13" s="656"/>
    </row>
    <row r="14" spans="2:143" ht="11.25" customHeight="1">
      <c r="B14" s="617" t="s">
        <v>240</v>
      </c>
      <c r="C14" s="618"/>
      <c r="D14" s="618"/>
      <c r="E14" s="618"/>
      <c r="F14" s="618"/>
      <c r="G14" s="618"/>
      <c r="H14" s="618"/>
      <c r="I14" s="618"/>
      <c r="J14" s="618"/>
      <c r="K14" s="618"/>
      <c r="L14" s="618"/>
      <c r="M14" s="618"/>
      <c r="N14" s="618"/>
      <c r="O14" s="618"/>
      <c r="P14" s="618"/>
      <c r="Q14" s="619"/>
      <c r="R14" s="620" t="s">
        <v>114</v>
      </c>
      <c r="S14" s="621"/>
      <c r="T14" s="621"/>
      <c r="U14" s="621"/>
      <c r="V14" s="621"/>
      <c r="W14" s="621"/>
      <c r="X14" s="621"/>
      <c r="Y14" s="622"/>
      <c r="Z14" s="673" t="s">
        <v>114</v>
      </c>
      <c r="AA14" s="673"/>
      <c r="AB14" s="673"/>
      <c r="AC14" s="673"/>
      <c r="AD14" s="674" t="s">
        <v>114</v>
      </c>
      <c r="AE14" s="674"/>
      <c r="AF14" s="674"/>
      <c r="AG14" s="674"/>
      <c r="AH14" s="674"/>
      <c r="AI14" s="674"/>
      <c r="AJ14" s="674"/>
      <c r="AK14" s="674"/>
      <c r="AL14" s="643" t="s">
        <v>114</v>
      </c>
      <c r="AM14" s="675"/>
      <c r="AN14" s="675"/>
      <c r="AO14" s="676"/>
      <c r="AP14" s="617" t="s">
        <v>241</v>
      </c>
      <c r="AQ14" s="618"/>
      <c r="AR14" s="618"/>
      <c r="AS14" s="618"/>
      <c r="AT14" s="618"/>
      <c r="AU14" s="618"/>
      <c r="AV14" s="618"/>
      <c r="AW14" s="618"/>
      <c r="AX14" s="618"/>
      <c r="AY14" s="618"/>
      <c r="AZ14" s="618"/>
      <c r="BA14" s="618"/>
      <c r="BB14" s="618"/>
      <c r="BC14" s="618"/>
      <c r="BD14" s="618"/>
      <c r="BE14" s="618"/>
      <c r="BF14" s="619"/>
      <c r="BG14" s="620">
        <v>204594</v>
      </c>
      <c r="BH14" s="621"/>
      <c r="BI14" s="621"/>
      <c r="BJ14" s="621"/>
      <c r="BK14" s="621"/>
      <c r="BL14" s="621"/>
      <c r="BM14" s="621"/>
      <c r="BN14" s="622"/>
      <c r="BO14" s="673">
        <v>2.5</v>
      </c>
      <c r="BP14" s="673"/>
      <c r="BQ14" s="673"/>
      <c r="BR14" s="673"/>
      <c r="BS14" s="626" t="s">
        <v>114</v>
      </c>
      <c r="BT14" s="621"/>
      <c r="BU14" s="621"/>
      <c r="BV14" s="621"/>
      <c r="BW14" s="621"/>
      <c r="BX14" s="621"/>
      <c r="BY14" s="621"/>
      <c r="BZ14" s="621"/>
      <c r="CA14" s="621"/>
      <c r="CB14" s="656"/>
      <c r="CD14" s="657" t="s">
        <v>242</v>
      </c>
      <c r="CE14" s="654"/>
      <c r="CF14" s="654"/>
      <c r="CG14" s="654"/>
      <c r="CH14" s="654"/>
      <c r="CI14" s="654"/>
      <c r="CJ14" s="654"/>
      <c r="CK14" s="654"/>
      <c r="CL14" s="654"/>
      <c r="CM14" s="654"/>
      <c r="CN14" s="654"/>
      <c r="CO14" s="654"/>
      <c r="CP14" s="654"/>
      <c r="CQ14" s="655"/>
      <c r="CR14" s="620">
        <v>1036472</v>
      </c>
      <c r="CS14" s="621"/>
      <c r="CT14" s="621"/>
      <c r="CU14" s="621"/>
      <c r="CV14" s="621"/>
      <c r="CW14" s="621"/>
      <c r="CX14" s="621"/>
      <c r="CY14" s="622"/>
      <c r="CZ14" s="673">
        <v>2.9</v>
      </c>
      <c r="DA14" s="673"/>
      <c r="DB14" s="673"/>
      <c r="DC14" s="673"/>
      <c r="DD14" s="626">
        <v>36516</v>
      </c>
      <c r="DE14" s="621"/>
      <c r="DF14" s="621"/>
      <c r="DG14" s="621"/>
      <c r="DH14" s="621"/>
      <c r="DI14" s="621"/>
      <c r="DJ14" s="621"/>
      <c r="DK14" s="621"/>
      <c r="DL14" s="621"/>
      <c r="DM14" s="621"/>
      <c r="DN14" s="621"/>
      <c r="DO14" s="621"/>
      <c r="DP14" s="622"/>
      <c r="DQ14" s="626">
        <v>990275</v>
      </c>
      <c r="DR14" s="621"/>
      <c r="DS14" s="621"/>
      <c r="DT14" s="621"/>
      <c r="DU14" s="621"/>
      <c r="DV14" s="621"/>
      <c r="DW14" s="621"/>
      <c r="DX14" s="621"/>
      <c r="DY14" s="621"/>
      <c r="DZ14" s="621"/>
      <c r="EA14" s="621"/>
      <c r="EB14" s="621"/>
      <c r="EC14" s="656"/>
    </row>
    <row r="15" spans="2:143" ht="11.25" customHeight="1">
      <c r="B15" s="617" t="s">
        <v>243</v>
      </c>
      <c r="C15" s="618"/>
      <c r="D15" s="618"/>
      <c r="E15" s="618"/>
      <c r="F15" s="618"/>
      <c r="G15" s="618"/>
      <c r="H15" s="618"/>
      <c r="I15" s="618"/>
      <c r="J15" s="618"/>
      <c r="K15" s="618"/>
      <c r="L15" s="618"/>
      <c r="M15" s="618"/>
      <c r="N15" s="618"/>
      <c r="O15" s="618"/>
      <c r="P15" s="618"/>
      <c r="Q15" s="619"/>
      <c r="R15" s="620">
        <v>25509</v>
      </c>
      <c r="S15" s="621"/>
      <c r="T15" s="621"/>
      <c r="U15" s="621"/>
      <c r="V15" s="621"/>
      <c r="W15" s="621"/>
      <c r="X15" s="621"/>
      <c r="Y15" s="622"/>
      <c r="Z15" s="673">
        <v>0.1</v>
      </c>
      <c r="AA15" s="673"/>
      <c r="AB15" s="673"/>
      <c r="AC15" s="673"/>
      <c r="AD15" s="674">
        <v>25509</v>
      </c>
      <c r="AE15" s="674"/>
      <c r="AF15" s="674"/>
      <c r="AG15" s="674"/>
      <c r="AH15" s="674"/>
      <c r="AI15" s="674"/>
      <c r="AJ15" s="674"/>
      <c r="AK15" s="674"/>
      <c r="AL15" s="643">
        <v>0.1</v>
      </c>
      <c r="AM15" s="675"/>
      <c r="AN15" s="675"/>
      <c r="AO15" s="676"/>
      <c r="AP15" s="617" t="s">
        <v>244</v>
      </c>
      <c r="AQ15" s="618"/>
      <c r="AR15" s="618"/>
      <c r="AS15" s="618"/>
      <c r="AT15" s="618"/>
      <c r="AU15" s="618"/>
      <c r="AV15" s="618"/>
      <c r="AW15" s="618"/>
      <c r="AX15" s="618"/>
      <c r="AY15" s="618"/>
      <c r="AZ15" s="618"/>
      <c r="BA15" s="618"/>
      <c r="BB15" s="618"/>
      <c r="BC15" s="618"/>
      <c r="BD15" s="618"/>
      <c r="BE15" s="618"/>
      <c r="BF15" s="619"/>
      <c r="BG15" s="620">
        <v>546213</v>
      </c>
      <c r="BH15" s="621"/>
      <c r="BI15" s="621"/>
      <c r="BJ15" s="621"/>
      <c r="BK15" s="621"/>
      <c r="BL15" s="621"/>
      <c r="BM15" s="621"/>
      <c r="BN15" s="622"/>
      <c r="BO15" s="673">
        <v>6.7</v>
      </c>
      <c r="BP15" s="673"/>
      <c r="BQ15" s="673"/>
      <c r="BR15" s="673"/>
      <c r="BS15" s="626" t="s">
        <v>114</v>
      </c>
      <c r="BT15" s="621"/>
      <c r="BU15" s="621"/>
      <c r="BV15" s="621"/>
      <c r="BW15" s="621"/>
      <c r="BX15" s="621"/>
      <c r="BY15" s="621"/>
      <c r="BZ15" s="621"/>
      <c r="CA15" s="621"/>
      <c r="CB15" s="656"/>
      <c r="CD15" s="657" t="s">
        <v>245</v>
      </c>
      <c r="CE15" s="654"/>
      <c r="CF15" s="654"/>
      <c r="CG15" s="654"/>
      <c r="CH15" s="654"/>
      <c r="CI15" s="654"/>
      <c r="CJ15" s="654"/>
      <c r="CK15" s="654"/>
      <c r="CL15" s="654"/>
      <c r="CM15" s="654"/>
      <c r="CN15" s="654"/>
      <c r="CO15" s="654"/>
      <c r="CP15" s="654"/>
      <c r="CQ15" s="655"/>
      <c r="CR15" s="620">
        <v>3371949</v>
      </c>
      <c r="CS15" s="621"/>
      <c r="CT15" s="621"/>
      <c r="CU15" s="621"/>
      <c r="CV15" s="621"/>
      <c r="CW15" s="621"/>
      <c r="CX15" s="621"/>
      <c r="CY15" s="622"/>
      <c r="CZ15" s="673">
        <v>9.4</v>
      </c>
      <c r="DA15" s="673"/>
      <c r="DB15" s="673"/>
      <c r="DC15" s="673"/>
      <c r="DD15" s="626">
        <v>871930</v>
      </c>
      <c r="DE15" s="621"/>
      <c r="DF15" s="621"/>
      <c r="DG15" s="621"/>
      <c r="DH15" s="621"/>
      <c r="DI15" s="621"/>
      <c r="DJ15" s="621"/>
      <c r="DK15" s="621"/>
      <c r="DL15" s="621"/>
      <c r="DM15" s="621"/>
      <c r="DN15" s="621"/>
      <c r="DO15" s="621"/>
      <c r="DP15" s="622"/>
      <c r="DQ15" s="626">
        <v>2358826</v>
      </c>
      <c r="DR15" s="621"/>
      <c r="DS15" s="621"/>
      <c r="DT15" s="621"/>
      <c r="DU15" s="621"/>
      <c r="DV15" s="621"/>
      <c r="DW15" s="621"/>
      <c r="DX15" s="621"/>
      <c r="DY15" s="621"/>
      <c r="DZ15" s="621"/>
      <c r="EA15" s="621"/>
      <c r="EB15" s="621"/>
      <c r="EC15" s="656"/>
    </row>
    <row r="16" spans="2:143" ht="11.25" customHeight="1">
      <c r="B16" s="617" t="s">
        <v>246</v>
      </c>
      <c r="C16" s="618"/>
      <c r="D16" s="618"/>
      <c r="E16" s="618"/>
      <c r="F16" s="618"/>
      <c r="G16" s="618"/>
      <c r="H16" s="618"/>
      <c r="I16" s="618"/>
      <c r="J16" s="618"/>
      <c r="K16" s="618"/>
      <c r="L16" s="618"/>
      <c r="M16" s="618"/>
      <c r="N16" s="618"/>
      <c r="O16" s="618"/>
      <c r="P16" s="618"/>
      <c r="Q16" s="619"/>
      <c r="R16" s="620">
        <v>12772916</v>
      </c>
      <c r="S16" s="621"/>
      <c r="T16" s="621"/>
      <c r="U16" s="621"/>
      <c r="V16" s="621"/>
      <c r="W16" s="621"/>
      <c r="X16" s="621"/>
      <c r="Y16" s="622"/>
      <c r="Z16" s="673">
        <v>34.4</v>
      </c>
      <c r="AA16" s="673"/>
      <c r="AB16" s="673"/>
      <c r="AC16" s="673"/>
      <c r="AD16" s="674">
        <v>11267475</v>
      </c>
      <c r="AE16" s="674"/>
      <c r="AF16" s="674"/>
      <c r="AG16" s="674"/>
      <c r="AH16" s="674"/>
      <c r="AI16" s="674"/>
      <c r="AJ16" s="674"/>
      <c r="AK16" s="674"/>
      <c r="AL16" s="643">
        <v>53.3</v>
      </c>
      <c r="AM16" s="675"/>
      <c r="AN16" s="675"/>
      <c r="AO16" s="676"/>
      <c r="AP16" s="617" t="s">
        <v>247</v>
      </c>
      <c r="AQ16" s="618"/>
      <c r="AR16" s="618"/>
      <c r="AS16" s="618"/>
      <c r="AT16" s="618"/>
      <c r="AU16" s="618"/>
      <c r="AV16" s="618"/>
      <c r="AW16" s="618"/>
      <c r="AX16" s="618"/>
      <c r="AY16" s="618"/>
      <c r="AZ16" s="618"/>
      <c r="BA16" s="618"/>
      <c r="BB16" s="618"/>
      <c r="BC16" s="618"/>
      <c r="BD16" s="618"/>
      <c r="BE16" s="618"/>
      <c r="BF16" s="619"/>
      <c r="BG16" s="620" t="s">
        <v>114</v>
      </c>
      <c r="BH16" s="621"/>
      <c r="BI16" s="621"/>
      <c r="BJ16" s="621"/>
      <c r="BK16" s="621"/>
      <c r="BL16" s="621"/>
      <c r="BM16" s="621"/>
      <c r="BN16" s="622"/>
      <c r="BO16" s="673" t="s">
        <v>114</v>
      </c>
      <c r="BP16" s="673"/>
      <c r="BQ16" s="673"/>
      <c r="BR16" s="673"/>
      <c r="BS16" s="626" t="s">
        <v>114</v>
      </c>
      <c r="BT16" s="621"/>
      <c r="BU16" s="621"/>
      <c r="BV16" s="621"/>
      <c r="BW16" s="621"/>
      <c r="BX16" s="621"/>
      <c r="BY16" s="621"/>
      <c r="BZ16" s="621"/>
      <c r="CA16" s="621"/>
      <c r="CB16" s="656"/>
      <c r="CD16" s="657" t="s">
        <v>248</v>
      </c>
      <c r="CE16" s="654"/>
      <c r="CF16" s="654"/>
      <c r="CG16" s="654"/>
      <c r="CH16" s="654"/>
      <c r="CI16" s="654"/>
      <c r="CJ16" s="654"/>
      <c r="CK16" s="654"/>
      <c r="CL16" s="654"/>
      <c r="CM16" s="654"/>
      <c r="CN16" s="654"/>
      <c r="CO16" s="654"/>
      <c r="CP16" s="654"/>
      <c r="CQ16" s="655"/>
      <c r="CR16" s="620">
        <v>40968</v>
      </c>
      <c r="CS16" s="621"/>
      <c r="CT16" s="621"/>
      <c r="CU16" s="621"/>
      <c r="CV16" s="621"/>
      <c r="CW16" s="621"/>
      <c r="CX16" s="621"/>
      <c r="CY16" s="622"/>
      <c r="CZ16" s="673">
        <v>0.1</v>
      </c>
      <c r="DA16" s="673"/>
      <c r="DB16" s="673"/>
      <c r="DC16" s="673"/>
      <c r="DD16" s="626" t="s">
        <v>114</v>
      </c>
      <c r="DE16" s="621"/>
      <c r="DF16" s="621"/>
      <c r="DG16" s="621"/>
      <c r="DH16" s="621"/>
      <c r="DI16" s="621"/>
      <c r="DJ16" s="621"/>
      <c r="DK16" s="621"/>
      <c r="DL16" s="621"/>
      <c r="DM16" s="621"/>
      <c r="DN16" s="621"/>
      <c r="DO16" s="621"/>
      <c r="DP16" s="622"/>
      <c r="DQ16" s="626">
        <v>6416</v>
      </c>
      <c r="DR16" s="621"/>
      <c r="DS16" s="621"/>
      <c r="DT16" s="621"/>
      <c r="DU16" s="621"/>
      <c r="DV16" s="621"/>
      <c r="DW16" s="621"/>
      <c r="DX16" s="621"/>
      <c r="DY16" s="621"/>
      <c r="DZ16" s="621"/>
      <c r="EA16" s="621"/>
      <c r="EB16" s="621"/>
      <c r="EC16" s="656"/>
    </row>
    <row r="17" spans="2:133" ht="11.25" customHeight="1">
      <c r="B17" s="617" t="s">
        <v>249</v>
      </c>
      <c r="C17" s="618"/>
      <c r="D17" s="618"/>
      <c r="E17" s="618"/>
      <c r="F17" s="618"/>
      <c r="G17" s="618"/>
      <c r="H17" s="618"/>
      <c r="I17" s="618"/>
      <c r="J17" s="618"/>
      <c r="K17" s="618"/>
      <c r="L17" s="618"/>
      <c r="M17" s="618"/>
      <c r="N17" s="618"/>
      <c r="O17" s="618"/>
      <c r="P17" s="618"/>
      <c r="Q17" s="619"/>
      <c r="R17" s="620">
        <v>11267475</v>
      </c>
      <c r="S17" s="621"/>
      <c r="T17" s="621"/>
      <c r="U17" s="621"/>
      <c r="V17" s="621"/>
      <c r="W17" s="621"/>
      <c r="X17" s="621"/>
      <c r="Y17" s="622"/>
      <c r="Z17" s="673">
        <v>30.3</v>
      </c>
      <c r="AA17" s="673"/>
      <c r="AB17" s="673"/>
      <c r="AC17" s="673"/>
      <c r="AD17" s="674">
        <v>11267475</v>
      </c>
      <c r="AE17" s="674"/>
      <c r="AF17" s="674"/>
      <c r="AG17" s="674"/>
      <c r="AH17" s="674"/>
      <c r="AI17" s="674"/>
      <c r="AJ17" s="674"/>
      <c r="AK17" s="674"/>
      <c r="AL17" s="643">
        <v>53.3</v>
      </c>
      <c r="AM17" s="675"/>
      <c r="AN17" s="675"/>
      <c r="AO17" s="676"/>
      <c r="AP17" s="617" t="s">
        <v>250</v>
      </c>
      <c r="AQ17" s="618"/>
      <c r="AR17" s="618"/>
      <c r="AS17" s="618"/>
      <c r="AT17" s="618"/>
      <c r="AU17" s="618"/>
      <c r="AV17" s="618"/>
      <c r="AW17" s="618"/>
      <c r="AX17" s="618"/>
      <c r="AY17" s="618"/>
      <c r="AZ17" s="618"/>
      <c r="BA17" s="618"/>
      <c r="BB17" s="618"/>
      <c r="BC17" s="618"/>
      <c r="BD17" s="618"/>
      <c r="BE17" s="618"/>
      <c r="BF17" s="619"/>
      <c r="BG17" s="620" t="s">
        <v>114</v>
      </c>
      <c r="BH17" s="621"/>
      <c r="BI17" s="621"/>
      <c r="BJ17" s="621"/>
      <c r="BK17" s="621"/>
      <c r="BL17" s="621"/>
      <c r="BM17" s="621"/>
      <c r="BN17" s="622"/>
      <c r="BO17" s="673" t="s">
        <v>114</v>
      </c>
      <c r="BP17" s="673"/>
      <c r="BQ17" s="673"/>
      <c r="BR17" s="673"/>
      <c r="BS17" s="626" t="s">
        <v>114</v>
      </c>
      <c r="BT17" s="621"/>
      <c r="BU17" s="621"/>
      <c r="BV17" s="621"/>
      <c r="BW17" s="621"/>
      <c r="BX17" s="621"/>
      <c r="BY17" s="621"/>
      <c r="BZ17" s="621"/>
      <c r="CA17" s="621"/>
      <c r="CB17" s="656"/>
      <c r="CD17" s="657" t="s">
        <v>251</v>
      </c>
      <c r="CE17" s="654"/>
      <c r="CF17" s="654"/>
      <c r="CG17" s="654"/>
      <c r="CH17" s="654"/>
      <c r="CI17" s="654"/>
      <c r="CJ17" s="654"/>
      <c r="CK17" s="654"/>
      <c r="CL17" s="654"/>
      <c r="CM17" s="654"/>
      <c r="CN17" s="654"/>
      <c r="CO17" s="654"/>
      <c r="CP17" s="654"/>
      <c r="CQ17" s="655"/>
      <c r="CR17" s="620">
        <v>3530800</v>
      </c>
      <c r="CS17" s="621"/>
      <c r="CT17" s="621"/>
      <c r="CU17" s="621"/>
      <c r="CV17" s="621"/>
      <c r="CW17" s="621"/>
      <c r="CX17" s="621"/>
      <c r="CY17" s="622"/>
      <c r="CZ17" s="673">
        <v>9.9</v>
      </c>
      <c r="DA17" s="673"/>
      <c r="DB17" s="673"/>
      <c r="DC17" s="673"/>
      <c r="DD17" s="626" t="s">
        <v>114</v>
      </c>
      <c r="DE17" s="621"/>
      <c r="DF17" s="621"/>
      <c r="DG17" s="621"/>
      <c r="DH17" s="621"/>
      <c r="DI17" s="621"/>
      <c r="DJ17" s="621"/>
      <c r="DK17" s="621"/>
      <c r="DL17" s="621"/>
      <c r="DM17" s="621"/>
      <c r="DN17" s="621"/>
      <c r="DO17" s="621"/>
      <c r="DP17" s="622"/>
      <c r="DQ17" s="626">
        <v>3458291</v>
      </c>
      <c r="DR17" s="621"/>
      <c r="DS17" s="621"/>
      <c r="DT17" s="621"/>
      <c r="DU17" s="621"/>
      <c r="DV17" s="621"/>
      <c r="DW17" s="621"/>
      <c r="DX17" s="621"/>
      <c r="DY17" s="621"/>
      <c r="DZ17" s="621"/>
      <c r="EA17" s="621"/>
      <c r="EB17" s="621"/>
      <c r="EC17" s="656"/>
    </row>
    <row r="18" spans="2:133" ht="11.25" customHeight="1">
      <c r="B18" s="617" t="s">
        <v>252</v>
      </c>
      <c r="C18" s="618"/>
      <c r="D18" s="618"/>
      <c r="E18" s="618"/>
      <c r="F18" s="618"/>
      <c r="G18" s="618"/>
      <c r="H18" s="618"/>
      <c r="I18" s="618"/>
      <c r="J18" s="618"/>
      <c r="K18" s="618"/>
      <c r="L18" s="618"/>
      <c r="M18" s="618"/>
      <c r="N18" s="618"/>
      <c r="O18" s="618"/>
      <c r="P18" s="618"/>
      <c r="Q18" s="619"/>
      <c r="R18" s="620">
        <v>1504562</v>
      </c>
      <c r="S18" s="621"/>
      <c r="T18" s="621"/>
      <c r="U18" s="621"/>
      <c r="V18" s="621"/>
      <c r="W18" s="621"/>
      <c r="X18" s="621"/>
      <c r="Y18" s="622"/>
      <c r="Z18" s="673">
        <v>4</v>
      </c>
      <c r="AA18" s="673"/>
      <c r="AB18" s="673"/>
      <c r="AC18" s="673"/>
      <c r="AD18" s="674" t="s">
        <v>114</v>
      </c>
      <c r="AE18" s="674"/>
      <c r="AF18" s="674"/>
      <c r="AG18" s="674"/>
      <c r="AH18" s="674"/>
      <c r="AI18" s="674"/>
      <c r="AJ18" s="674"/>
      <c r="AK18" s="674"/>
      <c r="AL18" s="643" t="s">
        <v>114</v>
      </c>
      <c r="AM18" s="675"/>
      <c r="AN18" s="675"/>
      <c r="AO18" s="676"/>
      <c r="AP18" s="617" t="s">
        <v>253</v>
      </c>
      <c r="AQ18" s="618"/>
      <c r="AR18" s="618"/>
      <c r="AS18" s="618"/>
      <c r="AT18" s="618"/>
      <c r="AU18" s="618"/>
      <c r="AV18" s="618"/>
      <c r="AW18" s="618"/>
      <c r="AX18" s="618"/>
      <c r="AY18" s="618"/>
      <c r="AZ18" s="618"/>
      <c r="BA18" s="618"/>
      <c r="BB18" s="618"/>
      <c r="BC18" s="618"/>
      <c r="BD18" s="618"/>
      <c r="BE18" s="618"/>
      <c r="BF18" s="619"/>
      <c r="BG18" s="620" t="s">
        <v>114</v>
      </c>
      <c r="BH18" s="621"/>
      <c r="BI18" s="621"/>
      <c r="BJ18" s="621"/>
      <c r="BK18" s="621"/>
      <c r="BL18" s="621"/>
      <c r="BM18" s="621"/>
      <c r="BN18" s="622"/>
      <c r="BO18" s="673" t="s">
        <v>114</v>
      </c>
      <c r="BP18" s="673"/>
      <c r="BQ18" s="673"/>
      <c r="BR18" s="673"/>
      <c r="BS18" s="626" t="s">
        <v>114</v>
      </c>
      <c r="BT18" s="621"/>
      <c r="BU18" s="621"/>
      <c r="BV18" s="621"/>
      <c r="BW18" s="621"/>
      <c r="BX18" s="621"/>
      <c r="BY18" s="621"/>
      <c r="BZ18" s="621"/>
      <c r="CA18" s="621"/>
      <c r="CB18" s="656"/>
      <c r="CD18" s="657" t="s">
        <v>254</v>
      </c>
      <c r="CE18" s="654"/>
      <c r="CF18" s="654"/>
      <c r="CG18" s="654"/>
      <c r="CH18" s="654"/>
      <c r="CI18" s="654"/>
      <c r="CJ18" s="654"/>
      <c r="CK18" s="654"/>
      <c r="CL18" s="654"/>
      <c r="CM18" s="654"/>
      <c r="CN18" s="654"/>
      <c r="CO18" s="654"/>
      <c r="CP18" s="654"/>
      <c r="CQ18" s="655"/>
      <c r="CR18" s="620" t="s">
        <v>114</v>
      </c>
      <c r="CS18" s="621"/>
      <c r="CT18" s="621"/>
      <c r="CU18" s="621"/>
      <c r="CV18" s="621"/>
      <c r="CW18" s="621"/>
      <c r="CX18" s="621"/>
      <c r="CY18" s="622"/>
      <c r="CZ18" s="673" t="s">
        <v>114</v>
      </c>
      <c r="DA18" s="673"/>
      <c r="DB18" s="673"/>
      <c r="DC18" s="673"/>
      <c r="DD18" s="626" t="s">
        <v>114</v>
      </c>
      <c r="DE18" s="621"/>
      <c r="DF18" s="621"/>
      <c r="DG18" s="621"/>
      <c r="DH18" s="621"/>
      <c r="DI18" s="621"/>
      <c r="DJ18" s="621"/>
      <c r="DK18" s="621"/>
      <c r="DL18" s="621"/>
      <c r="DM18" s="621"/>
      <c r="DN18" s="621"/>
      <c r="DO18" s="621"/>
      <c r="DP18" s="622"/>
      <c r="DQ18" s="626" t="s">
        <v>114</v>
      </c>
      <c r="DR18" s="621"/>
      <c r="DS18" s="621"/>
      <c r="DT18" s="621"/>
      <c r="DU18" s="621"/>
      <c r="DV18" s="621"/>
      <c r="DW18" s="621"/>
      <c r="DX18" s="621"/>
      <c r="DY18" s="621"/>
      <c r="DZ18" s="621"/>
      <c r="EA18" s="621"/>
      <c r="EB18" s="621"/>
      <c r="EC18" s="656"/>
    </row>
    <row r="19" spans="2:133" ht="11.25" customHeight="1">
      <c r="B19" s="617" t="s">
        <v>255</v>
      </c>
      <c r="C19" s="618"/>
      <c r="D19" s="618"/>
      <c r="E19" s="618"/>
      <c r="F19" s="618"/>
      <c r="G19" s="618"/>
      <c r="H19" s="618"/>
      <c r="I19" s="618"/>
      <c r="J19" s="618"/>
      <c r="K19" s="618"/>
      <c r="L19" s="618"/>
      <c r="M19" s="618"/>
      <c r="N19" s="618"/>
      <c r="O19" s="618"/>
      <c r="P19" s="618"/>
      <c r="Q19" s="619"/>
      <c r="R19" s="620">
        <v>879</v>
      </c>
      <c r="S19" s="621"/>
      <c r="T19" s="621"/>
      <c r="U19" s="621"/>
      <c r="V19" s="621"/>
      <c r="W19" s="621"/>
      <c r="X19" s="621"/>
      <c r="Y19" s="622"/>
      <c r="Z19" s="673">
        <v>0</v>
      </c>
      <c r="AA19" s="673"/>
      <c r="AB19" s="673"/>
      <c r="AC19" s="673"/>
      <c r="AD19" s="674" t="s">
        <v>114</v>
      </c>
      <c r="AE19" s="674"/>
      <c r="AF19" s="674"/>
      <c r="AG19" s="674"/>
      <c r="AH19" s="674"/>
      <c r="AI19" s="674"/>
      <c r="AJ19" s="674"/>
      <c r="AK19" s="674"/>
      <c r="AL19" s="643" t="s">
        <v>114</v>
      </c>
      <c r="AM19" s="675"/>
      <c r="AN19" s="675"/>
      <c r="AO19" s="676"/>
      <c r="AP19" s="617" t="s">
        <v>256</v>
      </c>
      <c r="AQ19" s="618"/>
      <c r="AR19" s="618"/>
      <c r="AS19" s="618"/>
      <c r="AT19" s="618"/>
      <c r="AU19" s="618"/>
      <c r="AV19" s="618"/>
      <c r="AW19" s="618"/>
      <c r="AX19" s="618"/>
      <c r="AY19" s="618"/>
      <c r="AZ19" s="618"/>
      <c r="BA19" s="618"/>
      <c r="BB19" s="618"/>
      <c r="BC19" s="618"/>
      <c r="BD19" s="618"/>
      <c r="BE19" s="618"/>
      <c r="BF19" s="619"/>
      <c r="BG19" s="620">
        <v>161434</v>
      </c>
      <c r="BH19" s="621"/>
      <c r="BI19" s="621"/>
      <c r="BJ19" s="621"/>
      <c r="BK19" s="621"/>
      <c r="BL19" s="621"/>
      <c r="BM19" s="621"/>
      <c r="BN19" s="622"/>
      <c r="BO19" s="673">
        <v>2</v>
      </c>
      <c r="BP19" s="673"/>
      <c r="BQ19" s="673"/>
      <c r="BR19" s="673"/>
      <c r="BS19" s="626" t="s">
        <v>114</v>
      </c>
      <c r="BT19" s="621"/>
      <c r="BU19" s="621"/>
      <c r="BV19" s="621"/>
      <c r="BW19" s="621"/>
      <c r="BX19" s="621"/>
      <c r="BY19" s="621"/>
      <c r="BZ19" s="621"/>
      <c r="CA19" s="621"/>
      <c r="CB19" s="656"/>
      <c r="CD19" s="657" t="s">
        <v>257</v>
      </c>
      <c r="CE19" s="654"/>
      <c r="CF19" s="654"/>
      <c r="CG19" s="654"/>
      <c r="CH19" s="654"/>
      <c r="CI19" s="654"/>
      <c r="CJ19" s="654"/>
      <c r="CK19" s="654"/>
      <c r="CL19" s="654"/>
      <c r="CM19" s="654"/>
      <c r="CN19" s="654"/>
      <c r="CO19" s="654"/>
      <c r="CP19" s="654"/>
      <c r="CQ19" s="655"/>
      <c r="CR19" s="620" t="s">
        <v>114</v>
      </c>
      <c r="CS19" s="621"/>
      <c r="CT19" s="621"/>
      <c r="CU19" s="621"/>
      <c r="CV19" s="621"/>
      <c r="CW19" s="621"/>
      <c r="CX19" s="621"/>
      <c r="CY19" s="622"/>
      <c r="CZ19" s="673" t="s">
        <v>114</v>
      </c>
      <c r="DA19" s="673"/>
      <c r="DB19" s="673"/>
      <c r="DC19" s="673"/>
      <c r="DD19" s="626" t="s">
        <v>114</v>
      </c>
      <c r="DE19" s="621"/>
      <c r="DF19" s="621"/>
      <c r="DG19" s="621"/>
      <c r="DH19" s="621"/>
      <c r="DI19" s="621"/>
      <c r="DJ19" s="621"/>
      <c r="DK19" s="621"/>
      <c r="DL19" s="621"/>
      <c r="DM19" s="621"/>
      <c r="DN19" s="621"/>
      <c r="DO19" s="621"/>
      <c r="DP19" s="622"/>
      <c r="DQ19" s="626" t="s">
        <v>114</v>
      </c>
      <c r="DR19" s="621"/>
      <c r="DS19" s="621"/>
      <c r="DT19" s="621"/>
      <c r="DU19" s="621"/>
      <c r="DV19" s="621"/>
      <c r="DW19" s="621"/>
      <c r="DX19" s="621"/>
      <c r="DY19" s="621"/>
      <c r="DZ19" s="621"/>
      <c r="EA19" s="621"/>
      <c r="EB19" s="621"/>
      <c r="EC19" s="656"/>
    </row>
    <row r="20" spans="2:133" ht="11.25" customHeight="1">
      <c r="B20" s="617" t="s">
        <v>258</v>
      </c>
      <c r="C20" s="618"/>
      <c r="D20" s="618"/>
      <c r="E20" s="618"/>
      <c r="F20" s="618"/>
      <c r="G20" s="618"/>
      <c r="H20" s="618"/>
      <c r="I20" s="618"/>
      <c r="J20" s="618"/>
      <c r="K20" s="618"/>
      <c r="L20" s="618"/>
      <c r="M20" s="618"/>
      <c r="N20" s="618"/>
      <c r="O20" s="618"/>
      <c r="P20" s="618"/>
      <c r="Q20" s="619"/>
      <c r="R20" s="620">
        <v>22666880</v>
      </c>
      <c r="S20" s="621"/>
      <c r="T20" s="621"/>
      <c r="U20" s="621"/>
      <c r="V20" s="621"/>
      <c r="W20" s="621"/>
      <c r="X20" s="621"/>
      <c r="Y20" s="622"/>
      <c r="Z20" s="673">
        <v>61</v>
      </c>
      <c r="AA20" s="673"/>
      <c r="AB20" s="673"/>
      <c r="AC20" s="673"/>
      <c r="AD20" s="674">
        <v>21003041</v>
      </c>
      <c r="AE20" s="674"/>
      <c r="AF20" s="674"/>
      <c r="AG20" s="674"/>
      <c r="AH20" s="674"/>
      <c r="AI20" s="674"/>
      <c r="AJ20" s="674"/>
      <c r="AK20" s="674"/>
      <c r="AL20" s="643">
        <v>99.4</v>
      </c>
      <c r="AM20" s="675"/>
      <c r="AN20" s="675"/>
      <c r="AO20" s="676"/>
      <c r="AP20" s="617" t="s">
        <v>259</v>
      </c>
      <c r="AQ20" s="618"/>
      <c r="AR20" s="618"/>
      <c r="AS20" s="618"/>
      <c r="AT20" s="618"/>
      <c r="AU20" s="618"/>
      <c r="AV20" s="618"/>
      <c r="AW20" s="618"/>
      <c r="AX20" s="618"/>
      <c r="AY20" s="618"/>
      <c r="AZ20" s="618"/>
      <c r="BA20" s="618"/>
      <c r="BB20" s="618"/>
      <c r="BC20" s="618"/>
      <c r="BD20" s="618"/>
      <c r="BE20" s="618"/>
      <c r="BF20" s="619"/>
      <c r="BG20" s="620">
        <v>161434</v>
      </c>
      <c r="BH20" s="621"/>
      <c r="BI20" s="621"/>
      <c r="BJ20" s="621"/>
      <c r="BK20" s="621"/>
      <c r="BL20" s="621"/>
      <c r="BM20" s="621"/>
      <c r="BN20" s="622"/>
      <c r="BO20" s="673">
        <v>2</v>
      </c>
      <c r="BP20" s="673"/>
      <c r="BQ20" s="673"/>
      <c r="BR20" s="673"/>
      <c r="BS20" s="626" t="s">
        <v>114</v>
      </c>
      <c r="BT20" s="621"/>
      <c r="BU20" s="621"/>
      <c r="BV20" s="621"/>
      <c r="BW20" s="621"/>
      <c r="BX20" s="621"/>
      <c r="BY20" s="621"/>
      <c r="BZ20" s="621"/>
      <c r="CA20" s="621"/>
      <c r="CB20" s="656"/>
      <c r="CD20" s="657" t="s">
        <v>260</v>
      </c>
      <c r="CE20" s="654"/>
      <c r="CF20" s="654"/>
      <c r="CG20" s="654"/>
      <c r="CH20" s="654"/>
      <c r="CI20" s="654"/>
      <c r="CJ20" s="654"/>
      <c r="CK20" s="654"/>
      <c r="CL20" s="654"/>
      <c r="CM20" s="654"/>
      <c r="CN20" s="654"/>
      <c r="CO20" s="654"/>
      <c r="CP20" s="654"/>
      <c r="CQ20" s="655"/>
      <c r="CR20" s="620">
        <v>35838874</v>
      </c>
      <c r="CS20" s="621"/>
      <c r="CT20" s="621"/>
      <c r="CU20" s="621"/>
      <c r="CV20" s="621"/>
      <c r="CW20" s="621"/>
      <c r="CX20" s="621"/>
      <c r="CY20" s="622"/>
      <c r="CZ20" s="673">
        <v>100</v>
      </c>
      <c r="DA20" s="673"/>
      <c r="DB20" s="673"/>
      <c r="DC20" s="673"/>
      <c r="DD20" s="626">
        <v>3698557</v>
      </c>
      <c r="DE20" s="621"/>
      <c r="DF20" s="621"/>
      <c r="DG20" s="621"/>
      <c r="DH20" s="621"/>
      <c r="DI20" s="621"/>
      <c r="DJ20" s="621"/>
      <c r="DK20" s="621"/>
      <c r="DL20" s="621"/>
      <c r="DM20" s="621"/>
      <c r="DN20" s="621"/>
      <c r="DO20" s="621"/>
      <c r="DP20" s="622"/>
      <c r="DQ20" s="626">
        <v>25047939</v>
      </c>
      <c r="DR20" s="621"/>
      <c r="DS20" s="621"/>
      <c r="DT20" s="621"/>
      <c r="DU20" s="621"/>
      <c r="DV20" s="621"/>
      <c r="DW20" s="621"/>
      <c r="DX20" s="621"/>
      <c r="DY20" s="621"/>
      <c r="DZ20" s="621"/>
      <c r="EA20" s="621"/>
      <c r="EB20" s="621"/>
      <c r="EC20" s="656"/>
    </row>
    <row r="21" spans="2:133" ht="11.25" customHeight="1">
      <c r="B21" s="617" t="s">
        <v>261</v>
      </c>
      <c r="C21" s="618"/>
      <c r="D21" s="618"/>
      <c r="E21" s="618"/>
      <c r="F21" s="618"/>
      <c r="G21" s="618"/>
      <c r="H21" s="618"/>
      <c r="I21" s="618"/>
      <c r="J21" s="618"/>
      <c r="K21" s="618"/>
      <c r="L21" s="618"/>
      <c r="M21" s="618"/>
      <c r="N21" s="618"/>
      <c r="O21" s="618"/>
      <c r="P21" s="618"/>
      <c r="Q21" s="619"/>
      <c r="R21" s="620">
        <v>10172</v>
      </c>
      <c r="S21" s="621"/>
      <c r="T21" s="621"/>
      <c r="U21" s="621"/>
      <c r="V21" s="621"/>
      <c r="W21" s="621"/>
      <c r="X21" s="621"/>
      <c r="Y21" s="622"/>
      <c r="Z21" s="673">
        <v>0</v>
      </c>
      <c r="AA21" s="673"/>
      <c r="AB21" s="673"/>
      <c r="AC21" s="673"/>
      <c r="AD21" s="674">
        <v>10172</v>
      </c>
      <c r="AE21" s="674"/>
      <c r="AF21" s="674"/>
      <c r="AG21" s="674"/>
      <c r="AH21" s="674"/>
      <c r="AI21" s="674"/>
      <c r="AJ21" s="674"/>
      <c r="AK21" s="674"/>
      <c r="AL21" s="643">
        <v>0</v>
      </c>
      <c r="AM21" s="675"/>
      <c r="AN21" s="675"/>
      <c r="AO21" s="676"/>
      <c r="AP21" s="711" t="s">
        <v>262</v>
      </c>
      <c r="AQ21" s="721"/>
      <c r="AR21" s="721"/>
      <c r="AS21" s="721"/>
      <c r="AT21" s="721"/>
      <c r="AU21" s="721"/>
      <c r="AV21" s="721"/>
      <c r="AW21" s="721"/>
      <c r="AX21" s="721"/>
      <c r="AY21" s="721"/>
      <c r="AZ21" s="721"/>
      <c r="BA21" s="721"/>
      <c r="BB21" s="721"/>
      <c r="BC21" s="721"/>
      <c r="BD21" s="721"/>
      <c r="BE21" s="721"/>
      <c r="BF21" s="713"/>
      <c r="BG21" s="620">
        <v>3036</v>
      </c>
      <c r="BH21" s="621"/>
      <c r="BI21" s="621"/>
      <c r="BJ21" s="621"/>
      <c r="BK21" s="621"/>
      <c r="BL21" s="621"/>
      <c r="BM21" s="621"/>
      <c r="BN21" s="622"/>
      <c r="BO21" s="673">
        <v>0</v>
      </c>
      <c r="BP21" s="673"/>
      <c r="BQ21" s="673"/>
      <c r="BR21" s="673"/>
      <c r="BS21" s="626" t="s">
        <v>114</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c r="B22" s="617" t="s">
        <v>263</v>
      </c>
      <c r="C22" s="618"/>
      <c r="D22" s="618"/>
      <c r="E22" s="618"/>
      <c r="F22" s="618"/>
      <c r="G22" s="618"/>
      <c r="H22" s="618"/>
      <c r="I22" s="618"/>
      <c r="J22" s="618"/>
      <c r="K22" s="618"/>
      <c r="L22" s="618"/>
      <c r="M22" s="618"/>
      <c r="N22" s="618"/>
      <c r="O22" s="618"/>
      <c r="P22" s="618"/>
      <c r="Q22" s="619"/>
      <c r="R22" s="620">
        <v>52909</v>
      </c>
      <c r="S22" s="621"/>
      <c r="T22" s="621"/>
      <c r="U22" s="621"/>
      <c r="V22" s="621"/>
      <c r="W22" s="621"/>
      <c r="X22" s="621"/>
      <c r="Y22" s="622"/>
      <c r="Z22" s="673">
        <v>0.1</v>
      </c>
      <c r="AA22" s="673"/>
      <c r="AB22" s="673"/>
      <c r="AC22" s="673"/>
      <c r="AD22" s="674" t="s">
        <v>114</v>
      </c>
      <c r="AE22" s="674"/>
      <c r="AF22" s="674"/>
      <c r="AG22" s="674"/>
      <c r="AH22" s="674"/>
      <c r="AI22" s="674"/>
      <c r="AJ22" s="674"/>
      <c r="AK22" s="674"/>
      <c r="AL22" s="643" t="s">
        <v>114</v>
      </c>
      <c r="AM22" s="675"/>
      <c r="AN22" s="675"/>
      <c r="AO22" s="676"/>
      <c r="AP22" s="711" t="s">
        <v>264</v>
      </c>
      <c r="AQ22" s="721"/>
      <c r="AR22" s="721"/>
      <c r="AS22" s="721"/>
      <c r="AT22" s="721"/>
      <c r="AU22" s="721"/>
      <c r="AV22" s="721"/>
      <c r="AW22" s="721"/>
      <c r="AX22" s="721"/>
      <c r="AY22" s="721"/>
      <c r="AZ22" s="721"/>
      <c r="BA22" s="721"/>
      <c r="BB22" s="721"/>
      <c r="BC22" s="721"/>
      <c r="BD22" s="721"/>
      <c r="BE22" s="721"/>
      <c r="BF22" s="713"/>
      <c r="BG22" s="620" t="s">
        <v>114</v>
      </c>
      <c r="BH22" s="621"/>
      <c r="BI22" s="621"/>
      <c r="BJ22" s="621"/>
      <c r="BK22" s="621"/>
      <c r="BL22" s="621"/>
      <c r="BM22" s="621"/>
      <c r="BN22" s="622"/>
      <c r="BO22" s="673" t="s">
        <v>114</v>
      </c>
      <c r="BP22" s="673"/>
      <c r="BQ22" s="673"/>
      <c r="BR22" s="673"/>
      <c r="BS22" s="626" t="s">
        <v>114</v>
      </c>
      <c r="BT22" s="621"/>
      <c r="BU22" s="621"/>
      <c r="BV22" s="621"/>
      <c r="BW22" s="621"/>
      <c r="BX22" s="621"/>
      <c r="BY22" s="621"/>
      <c r="BZ22" s="621"/>
      <c r="CA22" s="621"/>
      <c r="CB22" s="656"/>
      <c r="CD22" s="725" t="s">
        <v>265</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c r="B23" s="617" t="s">
        <v>266</v>
      </c>
      <c r="C23" s="618"/>
      <c r="D23" s="618"/>
      <c r="E23" s="618"/>
      <c r="F23" s="618"/>
      <c r="G23" s="618"/>
      <c r="H23" s="618"/>
      <c r="I23" s="618"/>
      <c r="J23" s="618"/>
      <c r="K23" s="618"/>
      <c r="L23" s="618"/>
      <c r="M23" s="618"/>
      <c r="N23" s="618"/>
      <c r="O23" s="618"/>
      <c r="P23" s="618"/>
      <c r="Q23" s="619"/>
      <c r="R23" s="620">
        <v>471993</v>
      </c>
      <c r="S23" s="621"/>
      <c r="T23" s="621"/>
      <c r="U23" s="621"/>
      <c r="V23" s="621"/>
      <c r="W23" s="621"/>
      <c r="X23" s="621"/>
      <c r="Y23" s="622"/>
      <c r="Z23" s="673">
        <v>1.3</v>
      </c>
      <c r="AA23" s="673"/>
      <c r="AB23" s="673"/>
      <c r="AC23" s="673"/>
      <c r="AD23" s="674">
        <v>21443</v>
      </c>
      <c r="AE23" s="674"/>
      <c r="AF23" s="674"/>
      <c r="AG23" s="674"/>
      <c r="AH23" s="674"/>
      <c r="AI23" s="674"/>
      <c r="AJ23" s="674"/>
      <c r="AK23" s="674"/>
      <c r="AL23" s="643">
        <v>0.1</v>
      </c>
      <c r="AM23" s="675"/>
      <c r="AN23" s="675"/>
      <c r="AO23" s="676"/>
      <c r="AP23" s="711" t="s">
        <v>267</v>
      </c>
      <c r="AQ23" s="721"/>
      <c r="AR23" s="721"/>
      <c r="AS23" s="721"/>
      <c r="AT23" s="721"/>
      <c r="AU23" s="721"/>
      <c r="AV23" s="721"/>
      <c r="AW23" s="721"/>
      <c r="AX23" s="721"/>
      <c r="AY23" s="721"/>
      <c r="AZ23" s="721"/>
      <c r="BA23" s="721"/>
      <c r="BB23" s="721"/>
      <c r="BC23" s="721"/>
      <c r="BD23" s="721"/>
      <c r="BE23" s="721"/>
      <c r="BF23" s="713"/>
      <c r="BG23" s="620">
        <v>158398</v>
      </c>
      <c r="BH23" s="621"/>
      <c r="BI23" s="621"/>
      <c r="BJ23" s="621"/>
      <c r="BK23" s="621"/>
      <c r="BL23" s="621"/>
      <c r="BM23" s="621"/>
      <c r="BN23" s="622"/>
      <c r="BO23" s="673">
        <v>2</v>
      </c>
      <c r="BP23" s="673"/>
      <c r="BQ23" s="673"/>
      <c r="BR23" s="673"/>
      <c r="BS23" s="626" t="s">
        <v>114</v>
      </c>
      <c r="BT23" s="621"/>
      <c r="BU23" s="621"/>
      <c r="BV23" s="621"/>
      <c r="BW23" s="621"/>
      <c r="BX23" s="621"/>
      <c r="BY23" s="621"/>
      <c r="BZ23" s="621"/>
      <c r="CA23" s="621"/>
      <c r="CB23" s="656"/>
      <c r="CD23" s="725" t="s">
        <v>206</v>
      </c>
      <c r="CE23" s="726"/>
      <c r="CF23" s="726"/>
      <c r="CG23" s="726"/>
      <c r="CH23" s="726"/>
      <c r="CI23" s="726"/>
      <c r="CJ23" s="726"/>
      <c r="CK23" s="726"/>
      <c r="CL23" s="726"/>
      <c r="CM23" s="726"/>
      <c r="CN23" s="726"/>
      <c r="CO23" s="726"/>
      <c r="CP23" s="726"/>
      <c r="CQ23" s="727"/>
      <c r="CR23" s="725" t="s">
        <v>268</v>
      </c>
      <c r="CS23" s="726"/>
      <c r="CT23" s="726"/>
      <c r="CU23" s="726"/>
      <c r="CV23" s="726"/>
      <c r="CW23" s="726"/>
      <c r="CX23" s="726"/>
      <c r="CY23" s="727"/>
      <c r="CZ23" s="725" t="s">
        <v>269</v>
      </c>
      <c r="DA23" s="726"/>
      <c r="DB23" s="726"/>
      <c r="DC23" s="727"/>
      <c r="DD23" s="725" t="s">
        <v>270</v>
      </c>
      <c r="DE23" s="726"/>
      <c r="DF23" s="726"/>
      <c r="DG23" s="726"/>
      <c r="DH23" s="726"/>
      <c r="DI23" s="726"/>
      <c r="DJ23" s="726"/>
      <c r="DK23" s="727"/>
      <c r="DL23" s="728" t="s">
        <v>271</v>
      </c>
      <c r="DM23" s="729"/>
      <c r="DN23" s="729"/>
      <c r="DO23" s="729"/>
      <c r="DP23" s="729"/>
      <c r="DQ23" s="729"/>
      <c r="DR23" s="729"/>
      <c r="DS23" s="729"/>
      <c r="DT23" s="729"/>
      <c r="DU23" s="729"/>
      <c r="DV23" s="730"/>
      <c r="DW23" s="725" t="s">
        <v>272</v>
      </c>
      <c r="DX23" s="726"/>
      <c r="DY23" s="726"/>
      <c r="DZ23" s="726"/>
      <c r="EA23" s="726"/>
      <c r="EB23" s="726"/>
      <c r="EC23" s="727"/>
    </row>
    <row r="24" spans="2:133" ht="11.25" customHeight="1">
      <c r="B24" s="617" t="s">
        <v>273</v>
      </c>
      <c r="C24" s="618"/>
      <c r="D24" s="618"/>
      <c r="E24" s="618"/>
      <c r="F24" s="618"/>
      <c r="G24" s="618"/>
      <c r="H24" s="618"/>
      <c r="I24" s="618"/>
      <c r="J24" s="618"/>
      <c r="K24" s="618"/>
      <c r="L24" s="618"/>
      <c r="M24" s="618"/>
      <c r="N24" s="618"/>
      <c r="O24" s="618"/>
      <c r="P24" s="618"/>
      <c r="Q24" s="619"/>
      <c r="R24" s="620">
        <v>165786</v>
      </c>
      <c r="S24" s="621"/>
      <c r="T24" s="621"/>
      <c r="U24" s="621"/>
      <c r="V24" s="621"/>
      <c r="W24" s="621"/>
      <c r="X24" s="621"/>
      <c r="Y24" s="622"/>
      <c r="Z24" s="673">
        <v>0.4</v>
      </c>
      <c r="AA24" s="673"/>
      <c r="AB24" s="673"/>
      <c r="AC24" s="673"/>
      <c r="AD24" s="674" t="s">
        <v>114</v>
      </c>
      <c r="AE24" s="674"/>
      <c r="AF24" s="674"/>
      <c r="AG24" s="674"/>
      <c r="AH24" s="674"/>
      <c r="AI24" s="674"/>
      <c r="AJ24" s="674"/>
      <c r="AK24" s="674"/>
      <c r="AL24" s="643" t="s">
        <v>114</v>
      </c>
      <c r="AM24" s="675"/>
      <c r="AN24" s="675"/>
      <c r="AO24" s="676"/>
      <c r="AP24" s="711" t="s">
        <v>274</v>
      </c>
      <c r="AQ24" s="721"/>
      <c r="AR24" s="721"/>
      <c r="AS24" s="721"/>
      <c r="AT24" s="721"/>
      <c r="AU24" s="721"/>
      <c r="AV24" s="721"/>
      <c r="AW24" s="721"/>
      <c r="AX24" s="721"/>
      <c r="AY24" s="721"/>
      <c r="AZ24" s="721"/>
      <c r="BA24" s="721"/>
      <c r="BB24" s="721"/>
      <c r="BC24" s="721"/>
      <c r="BD24" s="721"/>
      <c r="BE24" s="721"/>
      <c r="BF24" s="713"/>
      <c r="BG24" s="620" t="s">
        <v>114</v>
      </c>
      <c r="BH24" s="621"/>
      <c r="BI24" s="621"/>
      <c r="BJ24" s="621"/>
      <c r="BK24" s="621"/>
      <c r="BL24" s="621"/>
      <c r="BM24" s="621"/>
      <c r="BN24" s="622"/>
      <c r="BO24" s="673" t="s">
        <v>114</v>
      </c>
      <c r="BP24" s="673"/>
      <c r="BQ24" s="673"/>
      <c r="BR24" s="673"/>
      <c r="BS24" s="626" t="s">
        <v>114</v>
      </c>
      <c r="BT24" s="621"/>
      <c r="BU24" s="621"/>
      <c r="BV24" s="621"/>
      <c r="BW24" s="621"/>
      <c r="BX24" s="621"/>
      <c r="BY24" s="621"/>
      <c r="BZ24" s="621"/>
      <c r="CA24" s="621"/>
      <c r="CB24" s="656"/>
      <c r="CD24" s="677" t="s">
        <v>275</v>
      </c>
      <c r="CE24" s="678"/>
      <c r="CF24" s="678"/>
      <c r="CG24" s="678"/>
      <c r="CH24" s="678"/>
      <c r="CI24" s="678"/>
      <c r="CJ24" s="678"/>
      <c r="CK24" s="678"/>
      <c r="CL24" s="678"/>
      <c r="CM24" s="678"/>
      <c r="CN24" s="678"/>
      <c r="CO24" s="678"/>
      <c r="CP24" s="678"/>
      <c r="CQ24" s="679"/>
      <c r="CR24" s="670">
        <v>16194344</v>
      </c>
      <c r="CS24" s="671"/>
      <c r="CT24" s="671"/>
      <c r="CU24" s="671"/>
      <c r="CV24" s="671"/>
      <c r="CW24" s="671"/>
      <c r="CX24" s="671"/>
      <c r="CY24" s="718"/>
      <c r="CZ24" s="722">
        <v>45.2</v>
      </c>
      <c r="DA24" s="723"/>
      <c r="DB24" s="723"/>
      <c r="DC24" s="724"/>
      <c r="DD24" s="717">
        <v>11067258</v>
      </c>
      <c r="DE24" s="671"/>
      <c r="DF24" s="671"/>
      <c r="DG24" s="671"/>
      <c r="DH24" s="671"/>
      <c r="DI24" s="671"/>
      <c r="DJ24" s="671"/>
      <c r="DK24" s="718"/>
      <c r="DL24" s="717">
        <v>10701029</v>
      </c>
      <c r="DM24" s="671"/>
      <c r="DN24" s="671"/>
      <c r="DO24" s="671"/>
      <c r="DP24" s="671"/>
      <c r="DQ24" s="671"/>
      <c r="DR24" s="671"/>
      <c r="DS24" s="671"/>
      <c r="DT24" s="671"/>
      <c r="DU24" s="671"/>
      <c r="DV24" s="718"/>
      <c r="DW24" s="719">
        <v>48.1</v>
      </c>
      <c r="DX24" s="688"/>
      <c r="DY24" s="688"/>
      <c r="DZ24" s="688"/>
      <c r="EA24" s="688"/>
      <c r="EB24" s="688"/>
      <c r="EC24" s="720"/>
    </row>
    <row r="25" spans="2:133" ht="11.25" customHeight="1">
      <c r="B25" s="617" t="s">
        <v>276</v>
      </c>
      <c r="C25" s="618"/>
      <c r="D25" s="618"/>
      <c r="E25" s="618"/>
      <c r="F25" s="618"/>
      <c r="G25" s="618"/>
      <c r="H25" s="618"/>
      <c r="I25" s="618"/>
      <c r="J25" s="618"/>
      <c r="K25" s="618"/>
      <c r="L25" s="618"/>
      <c r="M25" s="618"/>
      <c r="N25" s="618"/>
      <c r="O25" s="618"/>
      <c r="P25" s="618"/>
      <c r="Q25" s="619"/>
      <c r="R25" s="620">
        <v>4474050</v>
      </c>
      <c r="S25" s="621"/>
      <c r="T25" s="621"/>
      <c r="U25" s="621"/>
      <c r="V25" s="621"/>
      <c r="W25" s="621"/>
      <c r="X25" s="621"/>
      <c r="Y25" s="622"/>
      <c r="Z25" s="673">
        <v>12</v>
      </c>
      <c r="AA25" s="673"/>
      <c r="AB25" s="673"/>
      <c r="AC25" s="673"/>
      <c r="AD25" s="674" t="s">
        <v>114</v>
      </c>
      <c r="AE25" s="674"/>
      <c r="AF25" s="674"/>
      <c r="AG25" s="674"/>
      <c r="AH25" s="674"/>
      <c r="AI25" s="674"/>
      <c r="AJ25" s="674"/>
      <c r="AK25" s="674"/>
      <c r="AL25" s="643" t="s">
        <v>114</v>
      </c>
      <c r="AM25" s="675"/>
      <c r="AN25" s="675"/>
      <c r="AO25" s="676"/>
      <c r="AP25" s="711" t="s">
        <v>277</v>
      </c>
      <c r="AQ25" s="721"/>
      <c r="AR25" s="721"/>
      <c r="AS25" s="721"/>
      <c r="AT25" s="721"/>
      <c r="AU25" s="721"/>
      <c r="AV25" s="721"/>
      <c r="AW25" s="721"/>
      <c r="AX25" s="721"/>
      <c r="AY25" s="721"/>
      <c r="AZ25" s="721"/>
      <c r="BA25" s="721"/>
      <c r="BB25" s="721"/>
      <c r="BC25" s="721"/>
      <c r="BD25" s="721"/>
      <c r="BE25" s="721"/>
      <c r="BF25" s="713"/>
      <c r="BG25" s="620" t="s">
        <v>114</v>
      </c>
      <c r="BH25" s="621"/>
      <c r="BI25" s="621"/>
      <c r="BJ25" s="621"/>
      <c r="BK25" s="621"/>
      <c r="BL25" s="621"/>
      <c r="BM25" s="621"/>
      <c r="BN25" s="622"/>
      <c r="BO25" s="673" t="s">
        <v>114</v>
      </c>
      <c r="BP25" s="673"/>
      <c r="BQ25" s="673"/>
      <c r="BR25" s="673"/>
      <c r="BS25" s="626" t="s">
        <v>114</v>
      </c>
      <c r="BT25" s="621"/>
      <c r="BU25" s="621"/>
      <c r="BV25" s="621"/>
      <c r="BW25" s="621"/>
      <c r="BX25" s="621"/>
      <c r="BY25" s="621"/>
      <c r="BZ25" s="621"/>
      <c r="CA25" s="621"/>
      <c r="CB25" s="656"/>
      <c r="CD25" s="657" t="s">
        <v>278</v>
      </c>
      <c r="CE25" s="654"/>
      <c r="CF25" s="654"/>
      <c r="CG25" s="654"/>
      <c r="CH25" s="654"/>
      <c r="CI25" s="654"/>
      <c r="CJ25" s="654"/>
      <c r="CK25" s="654"/>
      <c r="CL25" s="654"/>
      <c r="CM25" s="654"/>
      <c r="CN25" s="654"/>
      <c r="CO25" s="654"/>
      <c r="CP25" s="654"/>
      <c r="CQ25" s="655"/>
      <c r="CR25" s="620">
        <v>5761654</v>
      </c>
      <c r="CS25" s="639"/>
      <c r="CT25" s="639"/>
      <c r="CU25" s="639"/>
      <c r="CV25" s="639"/>
      <c r="CW25" s="639"/>
      <c r="CX25" s="639"/>
      <c r="CY25" s="640"/>
      <c r="CZ25" s="623">
        <v>16.100000000000001</v>
      </c>
      <c r="DA25" s="641"/>
      <c r="DB25" s="641"/>
      <c r="DC25" s="642"/>
      <c r="DD25" s="626">
        <v>5363982</v>
      </c>
      <c r="DE25" s="639"/>
      <c r="DF25" s="639"/>
      <c r="DG25" s="639"/>
      <c r="DH25" s="639"/>
      <c r="DI25" s="639"/>
      <c r="DJ25" s="639"/>
      <c r="DK25" s="640"/>
      <c r="DL25" s="626">
        <v>5348238</v>
      </c>
      <c r="DM25" s="639"/>
      <c r="DN25" s="639"/>
      <c r="DO25" s="639"/>
      <c r="DP25" s="639"/>
      <c r="DQ25" s="639"/>
      <c r="DR25" s="639"/>
      <c r="DS25" s="639"/>
      <c r="DT25" s="639"/>
      <c r="DU25" s="639"/>
      <c r="DV25" s="640"/>
      <c r="DW25" s="643">
        <v>24</v>
      </c>
      <c r="DX25" s="644"/>
      <c r="DY25" s="644"/>
      <c r="DZ25" s="644"/>
      <c r="EA25" s="644"/>
      <c r="EB25" s="644"/>
      <c r="EC25" s="645"/>
    </row>
    <row r="26" spans="2:133" ht="11.25" customHeight="1">
      <c r="B26" s="714" t="s">
        <v>279</v>
      </c>
      <c r="C26" s="715"/>
      <c r="D26" s="715"/>
      <c r="E26" s="715"/>
      <c r="F26" s="715"/>
      <c r="G26" s="715"/>
      <c r="H26" s="715"/>
      <c r="I26" s="715"/>
      <c r="J26" s="715"/>
      <c r="K26" s="715"/>
      <c r="L26" s="715"/>
      <c r="M26" s="715"/>
      <c r="N26" s="715"/>
      <c r="O26" s="715"/>
      <c r="P26" s="715"/>
      <c r="Q26" s="716"/>
      <c r="R26" s="620" t="s">
        <v>114</v>
      </c>
      <c r="S26" s="621"/>
      <c r="T26" s="621"/>
      <c r="U26" s="621"/>
      <c r="V26" s="621"/>
      <c r="W26" s="621"/>
      <c r="X26" s="621"/>
      <c r="Y26" s="622"/>
      <c r="Z26" s="673" t="s">
        <v>114</v>
      </c>
      <c r="AA26" s="673"/>
      <c r="AB26" s="673"/>
      <c r="AC26" s="673"/>
      <c r="AD26" s="674" t="s">
        <v>114</v>
      </c>
      <c r="AE26" s="674"/>
      <c r="AF26" s="674"/>
      <c r="AG26" s="674"/>
      <c r="AH26" s="674"/>
      <c r="AI26" s="674"/>
      <c r="AJ26" s="674"/>
      <c r="AK26" s="674"/>
      <c r="AL26" s="643" t="s">
        <v>114</v>
      </c>
      <c r="AM26" s="675"/>
      <c r="AN26" s="675"/>
      <c r="AO26" s="676"/>
      <c r="AP26" s="711" t="s">
        <v>280</v>
      </c>
      <c r="AQ26" s="712"/>
      <c r="AR26" s="712"/>
      <c r="AS26" s="712"/>
      <c r="AT26" s="712"/>
      <c r="AU26" s="712"/>
      <c r="AV26" s="712"/>
      <c r="AW26" s="712"/>
      <c r="AX26" s="712"/>
      <c r="AY26" s="712"/>
      <c r="AZ26" s="712"/>
      <c r="BA26" s="712"/>
      <c r="BB26" s="712"/>
      <c r="BC26" s="712"/>
      <c r="BD26" s="712"/>
      <c r="BE26" s="712"/>
      <c r="BF26" s="713"/>
      <c r="BG26" s="620" t="s">
        <v>114</v>
      </c>
      <c r="BH26" s="621"/>
      <c r="BI26" s="621"/>
      <c r="BJ26" s="621"/>
      <c r="BK26" s="621"/>
      <c r="BL26" s="621"/>
      <c r="BM26" s="621"/>
      <c r="BN26" s="622"/>
      <c r="BO26" s="673" t="s">
        <v>114</v>
      </c>
      <c r="BP26" s="673"/>
      <c r="BQ26" s="673"/>
      <c r="BR26" s="673"/>
      <c r="BS26" s="626" t="s">
        <v>114</v>
      </c>
      <c r="BT26" s="621"/>
      <c r="BU26" s="621"/>
      <c r="BV26" s="621"/>
      <c r="BW26" s="621"/>
      <c r="BX26" s="621"/>
      <c r="BY26" s="621"/>
      <c r="BZ26" s="621"/>
      <c r="CA26" s="621"/>
      <c r="CB26" s="656"/>
      <c r="CD26" s="657" t="s">
        <v>281</v>
      </c>
      <c r="CE26" s="654"/>
      <c r="CF26" s="654"/>
      <c r="CG26" s="654"/>
      <c r="CH26" s="654"/>
      <c r="CI26" s="654"/>
      <c r="CJ26" s="654"/>
      <c r="CK26" s="654"/>
      <c r="CL26" s="654"/>
      <c r="CM26" s="654"/>
      <c r="CN26" s="654"/>
      <c r="CO26" s="654"/>
      <c r="CP26" s="654"/>
      <c r="CQ26" s="655"/>
      <c r="CR26" s="620">
        <v>3875005</v>
      </c>
      <c r="CS26" s="621"/>
      <c r="CT26" s="621"/>
      <c r="CU26" s="621"/>
      <c r="CV26" s="621"/>
      <c r="CW26" s="621"/>
      <c r="CX26" s="621"/>
      <c r="CY26" s="622"/>
      <c r="CZ26" s="623">
        <v>10.8</v>
      </c>
      <c r="DA26" s="641"/>
      <c r="DB26" s="641"/>
      <c r="DC26" s="642"/>
      <c r="DD26" s="626">
        <v>3581605</v>
      </c>
      <c r="DE26" s="621"/>
      <c r="DF26" s="621"/>
      <c r="DG26" s="621"/>
      <c r="DH26" s="621"/>
      <c r="DI26" s="621"/>
      <c r="DJ26" s="621"/>
      <c r="DK26" s="622"/>
      <c r="DL26" s="626" t="s">
        <v>218</v>
      </c>
      <c r="DM26" s="621"/>
      <c r="DN26" s="621"/>
      <c r="DO26" s="621"/>
      <c r="DP26" s="621"/>
      <c r="DQ26" s="621"/>
      <c r="DR26" s="621"/>
      <c r="DS26" s="621"/>
      <c r="DT26" s="621"/>
      <c r="DU26" s="621"/>
      <c r="DV26" s="622"/>
      <c r="DW26" s="643" t="s">
        <v>218</v>
      </c>
      <c r="DX26" s="644"/>
      <c r="DY26" s="644"/>
      <c r="DZ26" s="644"/>
      <c r="EA26" s="644"/>
      <c r="EB26" s="644"/>
      <c r="EC26" s="645"/>
    </row>
    <row r="27" spans="2:133" ht="11.25" customHeight="1">
      <c r="B27" s="617" t="s">
        <v>282</v>
      </c>
      <c r="C27" s="618"/>
      <c r="D27" s="618"/>
      <c r="E27" s="618"/>
      <c r="F27" s="618"/>
      <c r="G27" s="618"/>
      <c r="H27" s="618"/>
      <c r="I27" s="618"/>
      <c r="J27" s="618"/>
      <c r="K27" s="618"/>
      <c r="L27" s="618"/>
      <c r="M27" s="618"/>
      <c r="N27" s="618"/>
      <c r="O27" s="618"/>
      <c r="P27" s="618"/>
      <c r="Q27" s="619"/>
      <c r="R27" s="620">
        <v>2622110</v>
      </c>
      <c r="S27" s="621"/>
      <c r="T27" s="621"/>
      <c r="U27" s="621"/>
      <c r="V27" s="621"/>
      <c r="W27" s="621"/>
      <c r="X27" s="621"/>
      <c r="Y27" s="622"/>
      <c r="Z27" s="673">
        <v>7.1</v>
      </c>
      <c r="AA27" s="673"/>
      <c r="AB27" s="673"/>
      <c r="AC27" s="673"/>
      <c r="AD27" s="674" t="s">
        <v>114</v>
      </c>
      <c r="AE27" s="674"/>
      <c r="AF27" s="674"/>
      <c r="AG27" s="674"/>
      <c r="AH27" s="674"/>
      <c r="AI27" s="674"/>
      <c r="AJ27" s="674"/>
      <c r="AK27" s="674"/>
      <c r="AL27" s="643" t="s">
        <v>114</v>
      </c>
      <c r="AM27" s="675"/>
      <c r="AN27" s="675"/>
      <c r="AO27" s="676"/>
      <c r="AP27" s="617" t="s">
        <v>283</v>
      </c>
      <c r="AQ27" s="618"/>
      <c r="AR27" s="618"/>
      <c r="AS27" s="618"/>
      <c r="AT27" s="618"/>
      <c r="AU27" s="618"/>
      <c r="AV27" s="618"/>
      <c r="AW27" s="618"/>
      <c r="AX27" s="618"/>
      <c r="AY27" s="618"/>
      <c r="AZ27" s="618"/>
      <c r="BA27" s="618"/>
      <c r="BB27" s="618"/>
      <c r="BC27" s="618"/>
      <c r="BD27" s="618"/>
      <c r="BE27" s="618"/>
      <c r="BF27" s="619"/>
      <c r="BG27" s="620">
        <v>8119442</v>
      </c>
      <c r="BH27" s="621"/>
      <c r="BI27" s="621"/>
      <c r="BJ27" s="621"/>
      <c r="BK27" s="621"/>
      <c r="BL27" s="621"/>
      <c r="BM27" s="621"/>
      <c r="BN27" s="622"/>
      <c r="BO27" s="673">
        <v>100</v>
      </c>
      <c r="BP27" s="673"/>
      <c r="BQ27" s="673"/>
      <c r="BR27" s="673"/>
      <c r="BS27" s="626">
        <v>132226</v>
      </c>
      <c r="BT27" s="621"/>
      <c r="BU27" s="621"/>
      <c r="BV27" s="621"/>
      <c r="BW27" s="621"/>
      <c r="BX27" s="621"/>
      <c r="BY27" s="621"/>
      <c r="BZ27" s="621"/>
      <c r="CA27" s="621"/>
      <c r="CB27" s="656"/>
      <c r="CD27" s="657" t="s">
        <v>284</v>
      </c>
      <c r="CE27" s="654"/>
      <c r="CF27" s="654"/>
      <c r="CG27" s="654"/>
      <c r="CH27" s="654"/>
      <c r="CI27" s="654"/>
      <c r="CJ27" s="654"/>
      <c r="CK27" s="654"/>
      <c r="CL27" s="654"/>
      <c r="CM27" s="654"/>
      <c r="CN27" s="654"/>
      <c r="CO27" s="654"/>
      <c r="CP27" s="654"/>
      <c r="CQ27" s="655"/>
      <c r="CR27" s="620">
        <v>6901907</v>
      </c>
      <c r="CS27" s="639"/>
      <c r="CT27" s="639"/>
      <c r="CU27" s="639"/>
      <c r="CV27" s="639"/>
      <c r="CW27" s="639"/>
      <c r="CX27" s="639"/>
      <c r="CY27" s="640"/>
      <c r="CZ27" s="623">
        <v>19.3</v>
      </c>
      <c r="DA27" s="641"/>
      <c r="DB27" s="641"/>
      <c r="DC27" s="642"/>
      <c r="DD27" s="626">
        <v>2245002</v>
      </c>
      <c r="DE27" s="639"/>
      <c r="DF27" s="639"/>
      <c r="DG27" s="639"/>
      <c r="DH27" s="639"/>
      <c r="DI27" s="639"/>
      <c r="DJ27" s="639"/>
      <c r="DK27" s="640"/>
      <c r="DL27" s="626">
        <v>2244127</v>
      </c>
      <c r="DM27" s="639"/>
      <c r="DN27" s="639"/>
      <c r="DO27" s="639"/>
      <c r="DP27" s="639"/>
      <c r="DQ27" s="639"/>
      <c r="DR27" s="639"/>
      <c r="DS27" s="639"/>
      <c r="DT27" s="639"/>
      <c r="DU27" s="639"/>
      <c r="DV27" s="640"/>
      <c r="DW27" s="643">
        <v>10.1</v>
      </c>
      <c r="DX27" s="644"/>
      <c r="DY27" s="644"/>
      <c r="DZ27" s="644"/>
      <c r="EA27" s="644"/>
      <c r="EB27" s="644"/>
      <c r="EC27" s="645"/>
    </row>
    <row r="28" spans="2:133" ht="11.25" customHeight="1">
      <c r="B28" s="617" t="s">
        <v>285</v>
      </c>
      <c r="C28" s="618"/>
      <c r="D28" s="618"/>
      <c r="E28" s="618"/>
      <c r="F28" s="618"/>
      <c r="G28" s="618"/>
      <c r="H28" s="618"/>
      <c r="I28" s="618"/>
      <c r="J28" s="618"/>
      <c r="K28" s="618"/>
      <c r="L28" s="618"/>
      <c r="M28" s="618"/>
      <c r="N28" s="618"/>
      <c r="O28" s="618"/>
      <c r="P28" s="618"/>
      <c r="Q28" s="619"/>
      <c r="R28" s="620">
        <v>221259</v>
      </c>
      <c r="S28" s="621"/>
      <c r="T28" s="621"/>
      <c r="U28" s="621"/>
      <c r="V28" s="621"/>
      <c r="W28" s="621"/>
      <c r="X28" s="621"/>
      <c r="Y28" s="622"/>
      <c r="Z28" s="673">
        <v>0.6</v>
      </c>
      <c r="AA28" s="673"/>
      <c r="AB28" s="673"/>
      <c r="AC28" s="673"/>
      <c r="AD28" s="674">
        <v>28082</v>
      </c>
      <c r="AE28" s="674"/>
      <c r="AF28" s="674"/>
      <c r="AG28" s="674"/>
      <c r="AH28" s="674"/>
      <c r="AI28" s="674"/>
      <c r="AJ28" s="674"/>
      <c r="AK28" s="674"/>
      <c r="AL28" s="643">
        <v>0.1</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286</v>
      </c>
      <c r="CE28" s="654"/>
      <c r="CF28" s="654"/>
      <c r="CG28" s="654"/>
      <c r="CH28" s="654"/>
      <c r="CI28" s="654"/>
      <c r="CJ28" s="654"/>
      <c r="CK28" s="654"/>
      <c r="CL28" s="654"/>
      <c r="CM28" s="654"/>
      <c r="CN28" s="654"/>
      <c r="CO28" s="654"/>
      <c r="CP28" s="654"/>
      <c r="CQ28" s="655"/>
      <c r="CR28" s="620">
        <v>3530783</v>
      </c>
      <c r="CS28" s="621"/>
      <c r="CT28" s="621"/>
      <c r="CU28" s="621"/>
      <c r="CV28" s="621"/>
      <c r="CW28" s="621"/>
      <c r="CX28" s="621"/>
      <c r="CY28" s="622"/>
      <c r="CZ28" s="623">
        <v>9.9</v>
      </c>
      <c r="DA28" s="641"/>
      <c r="DB28" s="641"/>
      <c r="DC28" s="642"/>
      <c r="DD28" s="626">
        <v>3458274</v>
      </c>
      <c r="DE28" s="621"/>
      <c r="DF28" s="621"/>
      <c r="DG28" s="621"/>
      <c r="DH28" s="621"/>
      <c r="DI28" s="621"/>
      <c r="DJ28" s="621"/>
      <c r="DK28" s="622"/>
      <c r="DL28" s="626">
        <v>3108664</v>
      </c>
      <c r="DM28" s="621"/>
      <c r="DN28" s="621"/>
      <c r="DO28" s="621"/>
      <c r="DP28" s="621"/>
      <c r="DQ28" s="621"/>
      <c r="DR28" s="621"/>
      <c r="DS28" s="621"/>
      <c r="DT28" s="621"/>
      <c r="DU28" s="621"/>
      <c r="DV28" s="622"/>
      <c r="DW28" s="643">
        <v>14</v>
      </c>
      <c r="DX28" s="644"/>
      <c r="DY28" s="644"/>
      <c r="DZ28" s="644"/>
      <c r="EA28" s="644"/>
      <c r="EB28" s="644"/>
      <c r="EC28" s="645"/>
    </row>
    <row r="29" spans="2:133" ht="11.25" customHeight="1">
      <c r="B29" s="617" t="s">
        <v>287</v>
      </c>
      <c r="C29" s="618"/>
      <c r="D29" s="618"/>
      <c r="E29" s="618"/>
      <c r="F29" s="618"/>
      <c r="G29" s="618"/>
      <c r="H29" s="618"/>
      <c r="I29" s="618"/>
      <c r="J29" s="618"/>
      <c r="K29" s="618"/>
      <c r="L29" s="618"/>
      <c r="M29" s="618"/>
      <c r="N29" s="618"/>
      <c r="O29" s="618"/>
      <c r="P29" s="618"/>
      <c r="Q29" s="619"/>
      <c r="R29" s="620">
        <v>483501</v>
      </c>
      <c r="S29" s="621"/>
      <c r="T29" s="621"/>
      <c r="U29" s="621"/>
      <c r="V29" s="621"/>
      <c r="W29" s="621"/>
      <c r="X29" s="621"/>
      <c r="Y29" s="622"/>
      <c r="Z29" s="673">
        <v>1.3</v>
      </c>
      <c r="AA29" s="673"/>
      <c r="AB29" s="673"/>
      <c r="AC29" s="673"/>
      <c r="AD29" s="674" t="s">
        <v>114</v>
      </c>
      <c r="AE29" s="674"/>
      <c r="AF29" s="674"/>
      <c r="AG29" s="674"/>
      <c r="AH29" s="674"/>
      <c r="AI29" s="674"/>
      <c r="AJ29" s="674"/>
      <c r="AK29" s="674"/>
      <c r="AL29" s="643" t="s">
        <v>114</v>
      </c>
      <c r="AM29" s="675"/>
      <c r="AN29" s="675"/>
      <c r="AO29" s="676"/>
      <c r="AP29" s="680" t="s">
        <v>206</v>
      </c>
      <c r="AQ29" s="681"/>
      <c r="AR29" s="681"/>
      <c r="AS29" s="681"/>
      <c r="AT29" s="681"/>
      <c r="AU29" s="681"/>
      <c r="AV29" s="681"/>
      <c r="AW29" s="681"/>
      <c r="AX29" s="681"/>
      <c r="AY29" s="681"/>
      <c r="AZ29" s="681"/>
      <c r="BA29" s="681"/>
      <c r="BB29" s="681"/>
      <c r="BC29" s="681"/>
      <c r="BD29" s="681"/>
      <c r="BE29" s="681"/>
      <c r="BF29" s="682"/>
      <c r="BG29" s="680" t="s">
        <v>288</v>
      </c>
      <c r="BH29" s="696"/>
      <c r="BI29" s="696"/>
      <c r="BJ29" s="696"/>
      <c r="BK29" s="696"/>
      <c r="BL29" s="696"/>
      <c r="BM29" s="696"/>
      <c r="BN29" s="696"/>
      <c r="BO29" s="696"/>
      <c r="BP29" s="696"/>
      <c r="BQ29" s="697"/>
      <c r="BR29" s="680" t="s">
        <v>289</v>
      </c>
      <c r="BS29" s="696"/>
      <c r="BT29" s="696"/>
      <c r="BU29" s="696"/>
      <c r="BV29" s="696"/>
      <c r="BW29" s="696"/>
      <c r="BX29" s="696"/>
      <c r="BY29" s="696"/>
      <c r="BZ29" s="696"/>
      <c r="CA29" s="696"/>
      <c r="CB29" s="697"/>
      <c r="CD29" s="690" t="s">
        <v>290</v>
      </c>
      <c r="CE29" s="691"/>
      <c r="CF29" s="657" t="s">
        <v>59</v>
      </c>
      <c r="CG29" s="654"/>
      <c r="CH29" s="654"/>
      <c r="CI29" s="654"/>
      <c r="CJ29" s="654"/>
      <c r="CK29" s="654"/>
      <c r="CL29" s="654"/>
      <c r="CM29" s="654"/>
      <c r="CN29" s="654"/>
      <c r="CO29" s="654"/>
      <c r="CP29" s="654"/>
      <c r="CQ29" s="655"/>
      <c r="CR29" s="620">
        <v>3530783</v>
      </c>
      <c r="CS29" s="639"/>
      <c r="CT29" s="639"/>
      <c r="CU29" s="639"/>
      <c r="CV29" s="639"/>
      <c r="CW29" s="639"/>
      <c r="CX29" s="639"/>
      <c r="CY29" s="640"/>
      <c r="CZ29" s="623">
        <v>9.9</v>
      </c>
      <c r="DA29" s="641"/>
      <c r="DB29" s="641"/>
      <c r="DC29" s="642"/>
      <c r="DD29" s="626">
        <v>3458274</v>
      </c>
      <c r="DE29" s="639"/>
      <c r="DF29" s="639"/>
      <c r="DG29" s="639"/>
      <c r="DH29" s="639"/>
      <c r="DI29" s="639"/>
      <c r="DJ29" s="639"/>
      <c r="DK29" s="640"/>
      <c r="DL29" s="626">
        <v>3108664</v>
      </c>
      <c r="DM29" s="639"/>
      <c r="DN29" s="639"/>
      <c r="DO29" s="639"/>
      <c r="DP29" s="639"/>
      <c r="DQ29" s="639"/>
      <c r="DR29" s="639"/>
      <c r="DS29" s="639"/>
      <c r="DT29" s="639"/>
      <c r="DU29" s="639"/>
      <c r="DV29" s="640"/>
      <c r="DW29" s="643">
        <v>14</v>
      </c>
      <c r="DX29" s="644"/>
      <c r="DY29" s="644"/>
      <c r="DZ29" s="644"/>
      <c r="EA29" s="644"/>
      <c r="EB29" s="644"/>
      <c r="EC29" s="645"/>
    </row>
    <row r="30" spans="2:133" ht="11.25" customHeight="1">
      <c r="B30" s="617" t="s">
        <v>291</v>
      </c>
      <c r="C30" s="618"/>
      <c r="D30" s="618"/>
      <c r="E30" s="618"/>
      <c r="F30" s="618"/>
      <c r="G30" s="618"/>
      <c r="H30" s="618"/>
      <c r="I30" s="618"/>
      <c r="J30" s="618"/>
      <c r="K30" s="618"/>
      <c r="L30" s="618"/>
      <c r="M30" s="618"/>
      <c r="N30" s="618"/>
      <c r="O30" s="618"/>
      <c r="P30" s="618"/>
      <c r="Q30" s="619"/>
      <c r="R30" s="620">
        <v>992700</v>
      </c>
      <c r="S30" s="621"/>
      <c r="T30" s="621"/>
      <c r="U30" s="621"/>
      <c r="V30" s="621"/>
      <c r="W30" s="621"/>
      <c r="X30" s="621"/>
      <c r="Y30" s="622"/>
      <c r="Z30" s="673">
        <v>2.7</v>
      </c>
      <c r="AA30" s="673"/>
      <c r="AB30" s="673"/>
      <c r="AC30" s="673"/>
      <c r="AD30" s="674" t="s">
        <v>114</v>
      </c>
      <c r="AE30" s="674"/>
      <c r="AF30" s="674"/>
      <c r="AG30" s="674"/>
      <c r="AH30" s="674"/>
      <c r="AI30" s="674"/>
      <c r="AJ30" s="674"/>
      <c r="AK30" s="674"/>
      <c r="AL30" s="643" t="s">
        <v>114</v>
      </c>
      <c r="AM30" s="675"/>
      <c r="AN30" s="675"/>
      <c r="AO30" s="676"/>
      <c r="AP30" s="698" t="s">
        <v>292</v>
      </c>
      <c r="AQ30" s="699"/>
      <c r="AR30" s="699"/>
      <c r="AS30" s="699"/>
      <c r="AT30" s="704" t="s">
        <v>293</v>
      </c>
      <c r="AU30" s="184"/>
      <c r="AV30" s="184"/>
      <c r="AW30" s="184"/>
      <c r="AX30" s="707" t="s">
        <v>172</v>
      </c>
      <c r="AY30" s="708"/>
      <c r="AZ30" s="708"/>
      <c r="BA30" s="708"/>
      <c r="BB30" s="708"/>
      <c r="BC30" s="708"/>
      <c r="BD30" s="708"/>
      <c r="BE30" s="708"/>
      <c r="BF30" s="709"/>
      <c r="BG30" s="686">
        <v>99.4</v>
      </c>
      <c r="BH30" s="687"/>
      <c r="BI30" s="687"/>
      <c r="BJ30" s="687"/>
      <c r="BK30" s="687"/>
      <c r="BL30" s="687"/>
      <c r="BM30" s="688">
        <v>95</v>
      </c>
      <c r="BN30" s="687"/>
      <c r="BO30" s="687"/>
      <c r="BP30" s="687"/>
      <c r="BQ30" s="689"/>
      <c r="BR30" s="686">
        <v>99.3</v>
      </c>
      <c r="BS30" s="687"/>
      <c r="BT30" s="687"/>
      <c r="BU30" s="687"/>
      <c r="BV30" s="687"/>
      <c r="BW30" s="687"/>
      <c r="BX30" s="688">
        <v>94.2</v>
      </c>
      <c r="BY30" s="687"/>
      <c r="BZ30" s="687"/>
      <c r="CA30" s="687"/>
      <c r="CB30" s="689"/>
      <c r="CD30" s="692"/>
      <c r="CE30" s="693"/>
      <c r="CF30" s="657" t="s">
        <v>294</v>
      </c>
      <c r="CG30" s="654"/>
      <c r="CH30" s="654"/>
      <c r="CI30" s="654"/>
      <c r="CJ30" s="654"/>
      <c r="CK30" s="654"/>
      <c r="CL30" s="654"/>
      <c r="CM30" s="654"/>
      <c r="CN30" s="654"/>
      <c r="CO30" s="654"/>
      <c r="CP30" s="654"/>
      <c r="CQ30" s="655"/>
      <c r="CR30" s="620">
        <v>3309854</v>
      </c>
      <c r="CS30" s="621"/>
      <c r="CT30" s="621"/>
      <c r="CU30" s="621"/>
      <c r="CV30" s="621"/>
      <c r="CW30" s="621"/>
      <c r="CX30" s="621"/>
      <c r="CY30" s="622"/>
      <c r="CZ30" s="623">
        <v>9.1999999999999993</v>
      </c>
      <c r="DA30" s="641"/>
      <c r="DB30" s="641"/>
      <c r="DC30" s="642"/>
      <c r="DD30" s="626">
        <v>3237346</v>
      </c>
      <c r="DE30" s="621"/>
      <c r="DF30" s="621"/>
      <c r="DG30" s="621"/>
      <c r="DH30" s="621"/>
      <c r="DI30" s="621"/>
      <c r="DJ30" s="621"/>
      <c r="DK30" s="622"/>
      <c r="DL30" s="626">
        <v>2887736</v>
      </c>
      <c r="DM30" s="621"/>
      <c r="DN30" s="621"/>
      <c r="DO30" s="621"/>
      <c r="DP30" s="621"/>
      <c r="DQ30" s="621"/>
      <c r="DR30" s="621"/>
      <c r="DS30" s="621"/>
      <c r="DT30" s="621"/>
      <c r="DU30" s="621"/>
      <c r="DV30" s="622"/>
      <c r="DW30" s="643">
        <v>13</v>
      </c>
      <c r="DX30" s="644"/>
      <c r="DY30" s="644"/>
      <c r="DZ30" s="644"/>
      <c r="EA30" s="644"/>
      <c r="EB30" s="644"/>
      <c r="EC30" s="645"/>
    </row>
    <row r="31" spans="2:133" ht="11.25" customHeight="1">
      <c r="B31" s="617" t="s">
        <v>295</v>
      </c>
      <c r="C31" s="618"/>
      <c r="D31" s="618"/>
      <c r="E31" s="618"/>
      <c r="F31" s="618"/>
      <c r="G31" s="618"/>
      <c r="H31" s="618"/>
      <c r="I31" s="618"/>
      <c r="J31" s="618"/>
      <c r="K31" s="618"/>
      <c r="L31" s="618"/>
      <c r="M31" s="618"/>
      <c r="N31" s="618"/>
      <c r="O31" s="618"/>
      <c r="P31" s="618"/>
      <c r="Q31" s="619"/>
      <c r="R31" s="620">
        <v>1772278</v>
      </c>
      <c r="S31" s="621"/>
      <c r="T31" s="621"/>
      <c r="U31" s="621"/>
      <c r="V31" s="621"/>
      <c r="W31" s="621"/>
      <c r="X31" s="621"/>
      <c r="Y31" s="622"/>
      <c r="Z31" s="673">
        <v>4.8</v>
      </c>
      <c r="AA31" s="673"/>
      <c r="AB31" s="673"/>
      <c r="AC31" s="673"/>
      <c r="AD31" s="674" t="s">
        <v>114</v>
      </c>
      <c r="AE31" s="674"/>
      <c r="AF31" s="674"/>
      <c r="AG31" s="674"/>
      <c r="AH31" s="674"/>
      <c r="AI31" s="674"/>
      <c r="AJ31" s="674"/>
      <c r="AK31" s="674"/>
      <c r="AL31" s="643" t="s">
        <v>114</v>
      </c>
      <c r="AM31" s="675"/>
      <c r="AN31" s="675"/>
      <c r="AO31" s="676"/>
      <c r="AP31" s="700"/>
      <c r="AQ31" s="701"/>
      <c r="AR31" s="701"/>
      <c r="AS31" s="701"/>
      <c r="AT31" s="705"/>
      <c r="AU31" s="183" t="s">
        <v>296</v>
      </c>
      <c r="AV31" s="183"/>
      <c r="AW31" s="183"/>
      <c r="AX31" s="617" t="s">
        <v>297</v>
      </c>
      <c r="AY31" s="618"/>
      <c r="AZ31" s="618"/>
      <c r="BA31" s="618"/>
      <c r="BB31" s="618"/>
      <c r="BC31" s="618"/>
      <c r="BD31" s="618"/>
      <c r="BE31" s="618"/>
      <c r="BF31" s="619"/>
      <c r="BG31" s="684">
        <v>99.5</v>
      </c>
      <c r="BH31" s="639"/>
      <c r="BI31" s="639"/>
      <c r="BJ31" s="639"/>
      <c r="BK31" s="639"/>
      <c r="BL31" s="639"/>
      <c r="BM31" s="675">
        <v>96.4</v>
      </c>
      <c r="BN31" s="685"/>
      <c r="BO31" s="685"/>
      <c r="BP31" s="685"/>
      <c r="BQ31" s="649"/>
      <c r="BR31" s="684">
        <v>99.4</v>
      </c>
      <c r="BS31" s="639"/>
      <c r="BT31" s="639"/>
      <c r="BU31" s="639"/>
      <c r="BV31" s="639"/>
      <c r="BW31" s="639"/>
      <c r="BX31" s="675">
        <v>95.9</v>
      </c>
      <c r="BY31" s="685"/>
      <c r="BZ31" s="685"/>
      <c r="CA31" s="685"/>
      <c r="CB31" s="649"/>
      <c r="CD31" s="692"/>
      <c r="CE31" s="693"/>
      <c r="CF31" s="657" t="s">
        <v>298</v>
      </c>
      <c r="CG31" s="654"/>
      <c r="CH31" s="654"/>
      <c r="CI31" s="654"/>
      <c r="CJ31" s="654"/>
      <c r="CK31" s="654"/>
      <c r="CL31" s="654"/>
      <c r="CM31" s="654"/>
      <c r="CN31" s="654"/>
      <c r="CO31" s="654"/>
      <c r="CP31" s="654"/>
      <c r="CQ31" s="655"/>
      <c r="CR31" s="620">
        <v>220929</v>
      </c>
      <c r="CS31" s="639"/>
      <c r="CT31" s="639"/>
      <c r="CU31" s="639"/>
      <c r="CV31" s="639"/>
      <c r="CW31" s="639"/>
      <c r="CX31" s="639"/>
      <c r="CY31" s="640"/>
      <c r="CZ31" s="623">
        <v>0.6</v>
      </c>
      <c r="DA31" s="641"/>
      <c r="DB31" s="641"/>
      <c r="DC31" s="642"/>
      <c r="DD31" s="626">
        <v>220928</v>
      </c>
      <c r="DE31" s="639"/>
      <c r="DF31" s="639"/>
      <c r="DG31" s="639"/>
      <c r="DH31" s="639"/>
      <c r="DI31" s="639"/>
      <c r="DJ31" s="639"/>
      <c r="DK31" s="640"/>
      <c r="DL31" s="626">
        <v>220928</v>
      </c>
      <c r="DM31" s="639"/>
      <c r="DN31" s="639"/>
      <c r="DO31" s="639"/>
      <c r="DP31" s="639"/>
      <c r="DQ31" s="639"/>
      <c r="DR31" s="639"/>
      <c r="DS31" s="639"/>
      <c r="DT31" s="639"/>
      <c r="DU31" s="639"/>
      <c r="DV31" s="640"/>
      <c r="DW31" s="643">
        <v>1</v>
      </c>
      <c r="DX31" s="644"/>
      <c r="DY31" s="644"/>
      <c r="DZ31" s="644"/>
      <c r="EA31" s="644"/>
      <c r="EB31" s="644"/>
      <c r="EC31" s="645"/>
    </row>
    <row r="32" spans="2:133" ht="11.25" customHeight="1">
      <c r="B32" s="617" t="s">
        <v>299</v>
      </c>
      <c r="C32" s="618"/>
      <c r="D32" s="618"/>
      <c r="E32" s="618"/>
      <c r="F32" s="618"/>
      <c r="G32" s="618"/>
      <c r="H32" s="618"/>
      <c r="I32" s="618"/>
      <c r="J32" s="618"/>
      <c r="K32" s="618"/>
      <c r="L32" s="618"/>
      <c r="M32" s="618"/>
      <c r="N32" s="618"/>
      <c r="O32" s="618"/>
      <c r="P32" s="618"/>
      <c r="Q32" s="619"/>
      <c r="R32" s="620">
        <v>849004</v>
      </c>
      <c r="S32" s="621"/>
      <c r="T32" s="621"/>
      <c r="U32" s="621"/>
      <c r="V32" s="621"/>
      <c r="W32" s="621"/>
      <c r="X32" s="621"/>
      <c r="Y32" s="622"/>
      <c r="Z32" s="673">
        <v>2.2999999999999998</v>
      </c>
      <c r="AA32" s="673"/>
      <c r="AB32" s="673"/>
      <c r="AC32" s="673"/>
      <c r="AD32" s="674">
        <v>69596</v>
      </c>
      <c r="AE32" s="674"/>
      <c r="AF32" s="674"/>
      <c r="AG32" s="674"/>
      <c r="AH32" s="674"/>
      <c r="AI32" s="674"/>
      <c r="AJ32" s="674"/>
      <c r="AK32" s="674"/>
      <c r="AL32" s="643">
        <v>0.3</v>
      </c>
      <c r="AM32" s="675"/>
      <c r="AN32" s="675"/>
      <c r="AO32" s="676"/>
      <c r="AP32" s="702"/>
      <c r="AQ32" s="703"/>
      <c r="AR32" s="703"/>
      <c r="AS32" s="703"/>
      <c r="AT32" s="706"/>
      <c r="AU32" s="185"/>
      <c r="AV32" s="185"/>
      <c r="AW32" s="185"/>
      <c r="AX32" s="601" t="s">
        <v>300</v>
      </c>
      <c r="AY32" s="602"/>
      <c r="AZ32" s="602"/>
      <c r="BA32" s="602"/>
      <c r="BB32" s="602"/>
      <c r="BC32" s="602"/>
      <c r="BD32" s="602"/>
      <c r="BE32" s="602"/>
      <c r="BF32" s="603"/>
      <c r="BG32" s="683">
        <v>99.2</v>
      </c>
      <c r="BH32" s="605"/>
      <c r="BI32" s="605"/>
      <c r="BJ32" s="605"/>
      <c r="BK32" s="605"/>
      <c r="BL32" s="605"/>
      <c r="BM32" s="668">
        <v>93.1</v>
      </c>
      <c r="BN32" s="605"/>
      <c r="BO32" s="605"/>
      <c r="BP32" s="605"/>
      <c r="BQ32" s="662"/>
      <c r="BR32" s="683">
        <v>99.1</v>
      </c>
      <c r="BS32" s="605"/>
      <c r="BT32" s="605"/>
      <c r="BU32" s="605"/>
      <c r="BV32" s="605"/>
      <c r="BW32" s="605"/>
      <c r="BX32" s="668">
        <v>91.8</v>
      </c>
      <c r="BY32" s="605"/>
      <c r="BZ32" s="605"/>
      <c r="CA32" s="605"/>
      <c r="CB32" s="662"/>
      <c r="CD32" s="694"/>
      <c r="CE32" s="695"/>
      <c r="CF32" s="657" t="s">
        <v>301</v>
      </c>
      <c r="CG32" s="654"/>
      <c r="CH32" s="654"/>
      <c r="CI32" s="654"/>
      <c r="CJ32" s="654"/>
      <c r="CK32" s="654"/>
      <c r="CL32" s="654"/>
      <c r="CM32" s="654"/>
      <c r="CN32" s="654"/>
      <c r="CO32" s="654"/>
      <c r="CP32" s="654"/>
      <c r="CQ32" s="655"/>
      <c r="CR32" s="620" t="s">
        <v>114</v>
      </c>
      <c r="CS32" s="621"/>
      <c r="CT32" s="621"/>
      <c r="CU32" s="621"/>
      <c r="CV32" s="621"/>
      <c r="CW32" s="621"/>
      <c r="CX32" s="621"/>
      <c r="CY32" s="622"/>
      <c r="CZ32" s="623" t="s">
        <v>114</v>
      </c>
      <c r="DA32" s="641"/>
      <c r="DB32" s="641"/>
      <c r="DC32" s="642"/>
      <c r="DD32" s="626" t="s">
        <v>114</v>
      </c>
      <c r="DE32" s="621"/>
      <c r="DF32" s="621"/>
      <c r="DG32" s="621"/>
      <c r="DH32" s="621"/>
      <c r="DI32" s="621"/>
      <c r="DJ32" s="621"/>
      <c r="DK32" s="622"/>
      <c r="DL32" s="626" t="s">
        <v>114</v>
      </c>
      <c r="DM32" s="621"/>
      <c r="DN32" s="621"/>
      <c r="DO32" s="621"/>
      <c r="DP32" s="621"/>
      <c r="DQ32" s="621"/>
      <c r="DR32" s="621"/>
      <c r="DS32" s="621"/>
      <c r="DT32" s="621"/>
      <c r="DU32" s="621"/>
      <c r="DV32" s="622"/>
      <c r="DW32" s="643" t="s">
        <v>114</v>
      </c>
      <c r="DX32" s="644"/>
      <c r="DY32" s="644"/>
      <c r="DZ32" s="644"/>
      <c r="EA32" s="644"/>
      <c r="EB32" s="644"/>
      <c r="EC32" s="645"/>
    </row>
    <row r="33" spans="2:133" ht="11.25" customHeight="1">
      <c r="B33" s="617" t="s">
        <v>302</v>
      </c>
      <c r="C33" s="618"/>
      <c r="D33" s="618"/>
      <c r="E33" s="618"/>
      <c r="F33" s="618"/>
      <c r="G33" s="618"/>
      <c r="H33" s="618"/>
      <c r="I33" s="618"/>
      <c r="J33" s="618"/>
      <c r="K33" s="618"/>
      <c r="L33" s="618"/>
      <c r="M33" s="618"/>
      <c r="N33" s="618"/>
      <c r="O33" s="618"/>
      <c r="P33" s="618"/>
      <c r="Q33" s="619"/>
      <c r="R33" s="620">
        <v>2388800</v>
      </c>
      <c r="S33" s="621"/>
      <c r="T33" s="621"/>
      <c r="U33" s="621"/>
      <c r="V33" s="621"/>
      <c r="W33" s="621"/>
      <c r="X33" s="621"/>
      <c r="Y33" s="622"/>
      <c r="Z33" s="673">
        <v>6.4</v>
      </c>
      <c r="AA33" s="673"/>
      <c r="AB33" s="673"/>
      <c r="AC33" s="673"/>
      <c r="AD33" s="674" t="s">
        <v>114</v>
      </c>
      <c r="AE33" s="674"/>
      <c r="AF33" s="674"/>
      <c r="AG33" s="674"/>
      <c r="AH33" s="674"/>
      <c r="AI33" s="674"/>
      <c r="AJ33" s="674"/>
      <c r="AK33" s="674"/>
      <c r="AL33" s="643" t="s">
        <v>114</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303</v>
      </c>
      <c r="CE33" s="654"/>
      <c r="CF33" s="654"/>
      <c r="CG33" s="654"/>
      <c r="CH33" s="654"/>
      <c r="CI33" s="654"/>
      <c r="CJ33" s="654"/>
      <c r="CK33" s="654"/>
      <c r="CL33" s="654"/>
      <c r="CM33" s="654"/>
      <c r="CN33" s="654"/>
      <c r="CO33" s="654"/>
      <c r="CP33" s="654"/>
      <c r="CQ33" s="655"/>
      <c r="CR33" s="620">
        <v>15905005</v>
      </c>
      <c r="CS33" s="639"/>
      <c r="CT33" s="639"/>
      <c r="CU33" s="639"/>
      <c r="CV33" s="639"/>
      <c r="CW33" s="639"/>
      <c r="CX33" s="639"/>
      <c r="CY33" s="640"/>
      <c r="CZ33" s="623">
        <v>44.4</v>
      </c>
      <c r="DA33" s="641"/>
      <c r="DB33" s="641"/>
      <c r="DC33" s="642"/>
      <c r="DD33" s="626">
        <v>12615886</v>
      </c>
      <c r="DE33" s="639"/>
      <c r="DF33" s="639"/>
      <c r="DG33" s="639"/>
      <c r="DH33" s="639"/>
      <c r="DI33" s="639"/>
      <c r="DJ33" s="639"/>
      <c r="DK33" s="640"/>
      <c r="DL33" s="626">
        <v>9143870</v>
      </c>
      <c r="DM33" s="639"/>
      <c r="DN33" s="639"/>
      <c r="DO33" s="639"/>
      <c r="DP33" s="639"/>
      <c r="DQ33" s="639"/>
      <c r="DR33" s="639"/>
      <c r="DS33" s="639"/>
      <c r="DT33" s="639"/>
      <c r="DU33" s="639"/>
      <c r="DV33" s="640"/>
      <c r="DW33" s="643">
        <v>41.1</v>
      </c>
      <c r="DX33" s="644"/>
      <c r="DY33" s="644"/>
      <c r="DZ33" s="644"/>
      <c r="EA33" s="644"/>
      <c r="EB33" s="644"/>
      <c r="EC33" s="645"/>
    </row>
    <row r="34" spans="2:133" ht="11.25" customHeight="1">
      <c r="B34" s="617" t="s">
        <v>304</v>
      </c>
      <c r="C34" s="618"/>
      <c r="D34" s="618"/>
      <c r="E34" s="618"/>
      <c r="F34" s="618"/>
      <c r="G34" s="618"/>
      <c r="H34" s="618"/>
      <c r="I34" s="618"/>
      <c r="J34" s="618"/>
      <c r="K34" s="618"/>
      <c r="L34" s="618"/>
      <c r="M34" s="618"/>
      <c r="N34" s="618"/>
      <c r="O34" s="618"/>
      <c r="P34" s="618"/>
      <c r="Q34" s="619"/>
      <c r="R34" s="620" t="s">
        <v>114</v>
      </c>
      <c r="S34" s="621"/>
      <c r="T34" s="621"/>
      <c r="U34" s="621"/>
      <c r="V34" s="621"/>
      <c r="W34" s="621"/>
      <c r="X34" s="621"/>
      <c r="Y34" s="622"/>
      <c r="Z34" s="673" t="s">
        <v>114</v>
      </c>
      <c r="AA34" s="673"/>
      <c r="AB34" s="673"/>
      <c r="AC34" s="673"/>
      <c r="AD34" s="674" t="s">
        <v>114</v>
      </c>
      <c r="AE34" s="674"/>
      <c r="AF34" s="674"/>
      <c r="AG34" s="674"/>
      <c r="AH34" s="674"/>
      <c r="AI34" s="674"/>
      <c r="AJ34" s="674"/>
      <c r="AK34" s="674"/>
      <c r="AL34" s="643" t="s">
        <v>114</v>
      </c>
      <c r="AM34" s="675"/>
      <c r="AN34" s="675"/>
      <c r="AO34" s="676"/>
      <c r="AP34" s="188"/>
      <c r="AQ34" s="680" t="s">
        <v>305</v>
      </c>
      <c r="AR34" s="681"/>
      <c r="AS34" s="681"/>
      <c r="AT34" s="681"/>
      <c r="AU34" s="681"/>
      <c r="AV34" s="681"/>
      <c r="AW34" s="681"/>
      <c r="AX34" s="681"/>
      <c r="AY34" s="681"/>
      <c r="AZ34" s="681"/>
      <c r="BA34" s="681"/>
      <c r="BB34" s="681"/>
      <c r="BC34" s="681"/>
      <c r="BD34" s="681"/>
      <c r="BE34" s="681"/>
      <c r="BF34" s="682"/>
      <c r="BG34" s="680" t="s">
        <v>306</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307</v>
      </c>
      <c r="CE34" s="654"/>
      <c r="CF34" s="654"/>
      <c r="CG34" s="654"/>
      <c r="CH34" s="654"/>
      <c r="CI34" s="654"/>
      <c r="CJ34" s="654"/>
      <c r="CK34" s="654"/>
      <c r="CL34" s="654"/>
      <c r="CM34" s="654"/>
      <c r="CN34" s="654"/>
      <c r="CO34" s="654"/>
      <c r="CP34" s="654"/>
      <c r="CQ34" s="655"/>
      <c r="CR34" s="620">
        <v>4849460</v>
      </c>
      <c r="CS34" s="621"/>
      <c r="CT34" s="621"/>
      <c r="CU34" s="621"/>
      <c r="CV34" s="621"/>
      <c r="CW34" s="621"/>
      <c r="CX34" s="621"/>
      <c r="CY34" s="622"/>
      <c r="CZ34" s="623">
        <v>13.5</v>
      </c>
      <c r="DA34" s="641"/>
      <c r="DB34" s="641"/>
      <c r="DC34" s="642"/>
      <c r="DD34" s="626">
        <v>3990221</v>
      </c>
      <c r="DE34" s="621"/>
      <c r="DF34" s="621"/>
      <c r="DG34" s="621"/>
      <c r="DH34" s="621"/>
      <c r="DI34" s="621"/>
      <c r="DJ34" s="621"/>
      <c r="DK34" s="622"/>
      <c r="DL34" s="626">
        <v>3651934</v>
      </c>
      <c r="DM34" s="621"/>
      <c r="DN34" s="621"/>
      <c r="DO34" s="621"/>
      <c r="DP34" s="621"/>
      <c r="DQ34" s="621"/>
      <c r="DR34" s="621"/>
      <c r="DS34" s="621"/>
      <c r="DT34" s="621"/>
      <c r="DU34" s="621"/>
      <c r="DV34" s="622"/>
      <c r="DW34" s="643">
        <v>16.399999999999999</v>
      </c>
      <c r="DX34" s="644"/>
      <c r="DY34" s="644"/>
      <c r="DZ34" s="644"/>
      <c r="EA34" s="644"/>
      <c r="EB34" s="644"/>
      <c r="EC34" s="645"/>
    </row>
    <row r="35" spans="2:133" ht="11.25" customHeight="1">
      <c r="B35" s="617" t="s">
        <v>308</v>
      </c>
      <c r="C35" s="618"/>
      <c r="D35" s="618"/>
      <c r="E35" s="618"/>
      <c r="F35" s="618"/>
      <c r="G35" s="618"/>
      <c r="H35" s="618"/>
      <c r="I35" s="618"/>
      <c r="J35" s="618"/>
      <c r="K35" s="618"/>
      <c r="L35" s="618"/>
      <c r="M35" s="618"/>
      <c r="N35" s="618"/>
      <c r="O35" s="618"/>
      <c r="P35" s="618"/>
      <c r="Q35" s="619"/>
      <c r="R35" s="620">
        <v>1135400</v>
      </c>
      <c r="S35" s="621"/>
      <c r="T35" s="621"/>
      <c r="U35" s="621"/>
      <c r="V35" s="621"/>
      <c r="W35" s="621"/>
      <c r="X35" s="621"/>
      <c r="Y35" s="622"/>
      <c r="Z35" s="673">
        <v>3.1</v>
      </c>
      <c r="AA35" s="673"/>
      <c r="AB35" s="673"/>
      <c r="AC35" s="673"/>
      <c r="AD35" s="674" t="s">
        <v>114</v>
      </c>
      <c r="AE35" s="674"/>
      <c r="AF35" s="674"/>
      <c r="AG35" s="674"/>
      <c r="AH35" s="674"/>
      <c r="AI35" s="674"/>
      <c r="AJ35" s="674"/>
      <c r="AK35" s="674"/>
      <c r="AL35" s="643" t="s">
        <v>114</v>
      </c>
      <c r="AM35" s="675"/>
      <c r="AN35" s="675"/>
      <c r="AO35" s="676"/>
      <c r="AP35" s="188"/>
      <c r="AQ35" s="677" t="s">
        <v>309</v>
      </c>
      <c r="AR35" s="678"/>
      <c r="AS35" s="678"/>
      <c r="AT35" s="678"/>
      <c r="AU35" s="678"/>
      <c r="AV35" s="678"/>
      <c r="AW35" s="678"/>
      <c r="AX35" s="678"/>
      <c r="AY35" s="679"/>
      <c r="AZ35" s="670">
        <v>6230056</v>
      </c>
      <c r="BA35" s="671"/>
      <c r="BB35" s="671"/>
      <c r="BC35" s="671"/>
      <c r="BD35" s="671"/>
      <c r="BE35" s="671"/>
      <c r="BF35" s="672"/>
      <c r="BG35" s="677" t="s">
        <v>310</v>
      </c>
      <c r="BH35" s="678"/>
      <c r="BI35" s="678"/>
      <c r="BJ35" s="678"/>
      <c r="BK35" s="678"/>
      <c r="BL35" s="678"/>
      <c r="BM35" s="678"/>
      <c r="BN35" s="678"/>
      <c r="BO35" s="678"/>
      <c r="BP35" s="678"/>
      <c r="BQ35" s="678"/>
      <c r="BR35" s="678"/>
      <c r="BS35" s="678"/>
      <c r="BT35" s="678"/>
      <c r="BU35" s="679"/>
      <c r="BV35" s="670">
        <v>282931</v>
      </c>
      <c r="BW35" s="671"/>
      <c r="BX35" s="671"/>
      <c r="BY35" s="671"/>
      <c r="BZ35" s="671"/>
      <c r="CA35" s="671"/>
      <c r="CB35" s="672"/>
      <c r="CD35" s="657" t="s">
        <v>311</v>
      </c>
      <c r="CE35" s="654"/>
      <c r="CF35" s="654"/>
      <c r="CG35" s="654"/>
      <c r="CH35" s="654"/>
      <c r="CI35" s="654"/>
      <c r="CJ35" s="654"/>
      <c r="CK35" s="654"/>
      <c r="CL35" s="654"/>
      <c r="CM35" s="654"/>
      <c r="CN35" s="654"/>
      <c r="CO35" s="654"/>
      <c r="CP35" s="654"/>
      <c r="CQ35" s="655"/>
      <c r="CR35" s="620">
        <v>799699</v>
      </c>
      <c r="CS35" s="639"/>
      <c r="CT35" s="639"/>
      <c r="CU35" s="639"/>
      <c r="CV35" s="639"/>
      <c r="CW35" s="639"/>
      <c r="CX35" s="639"/>
      <c r="CY35" s="640"/>
      <c r="CZ35" s="623">
        <v>2.2000000000000002</v>
      </c>
      <c r="DA35" s="641"/>
      <c r="DB35" s="641"/>
      <c r="DC35" s="642"/>
      <c r="DD35" s="626">
        <v>734951</v>
      </c>
      <c r="DE35" s="639"/>
      <c r="DF35" s="639"/>
      <c r="DG35" s="639"/>
      <c r="DH35" s="639"/>
      <c r="DI35" s="639"/>
      <c r="DJ35" s="639"/>
      <c r="DK35" s="640"/>
      <c r="DL35" s="626">
        <v>669819</v>
      </c>
      <c r="DM35" s="639"/>
      <c r="DN35" s="639"/>
      <c r="DO35" s="639"/>
      <c r="DP35" s="639"/>
      <c r="DQ35" s="639"/>
      <c r="DR35" s="639"/>
      <c r="DS35" s="639"/>
      <c r="DT35" s="639"/>
      <c r="DU35" s="639"/>
      <c r="DV35" s="640"/>
      <c r="DW35" s="643">
        <v>3</v>
      </c>
      <c r="DX35" s="644"/>
      <c r="DY35" s="644"/>
      <c r="DZ35" s="644"/>
      <c r="EA35" s="644"/>
      <c r="EB35" s="644"/>
      <c r="EC35" s="645"/>
    </row>
    <row r="36" spans="2:133" ht="11.25" customHeight="1">
      <c r="B36" s="601" t="s">
        <v>312</v>
      </c>
      <c r="C36" s="602"/>
      <c r="D36" s="602"/>
      <c r="E36" s="602"/>
      <c r="F36" s="602"/>
      <c r="G36" s="602"/>
      <c r="H36" s="602"/>
      <c r="I36" s="602"/>
      <c r="J36" s="602"/>
      <c r="K36" s="602"/>
      <c r="L36" s="602"/>
      <c r="M36" s="602"/>
      <c r="N36" s="602"/>
      <c r="O36" s="602"/>
      <c r="P36" s="602"/>
      <c r="Q36" s="603"/>
      <c r="R36" s="604">
        <v>37171442</v>
      </c>
      <c r="S36" s="661"/>
      <c r="T36" s="661"/>
      <c r="U36" s="661"/>
      <c r="V36" s="661"/>
      <c r="W36" s="661"/>
      <c r="X36" s="661"/>
      <c r="Y36" s="664"/>
      <c r="Z36" s="665">
        <v>100</v>
      </c>
      <c r="AA36" s="665"/>
      <c r="AB36" s="665"/>
      <c r="AC36" s="665"/>
      <c r="AD36" s="666">
        <v>21132334</v>
      </c>
      <c r="AE36" s="666"/>
      <c r="AF36" s="666"/>
      <c r="AG36" s="666"/>
      <c r="AH36" s="666"/>
      <c r="AI36" s="666"/>
      <c r="AJ36" s="666"/>
      <c r="AK36" s="666"/>
      <c r="AL36" s="667">
        <v>100</v>
      </c>
      <c r="AM36" s="668"/>
      <c r="AN36" s="668"/>
      <c r="AO36" s="669"/>
      <c r="AQ36" s="646" t="s">
        <v>313</v>
      </c>
      <c r="AR36" s="647"/>
      <c r="AS36" s="647"/>
      <c r="AT36" s="647"/>
      <c r="AU36" s="647"/>
      <c r="AV36" s="647"/>
      <c r="AW36" s="647"/>
      <c r="AX36" s="647"/>
      <c r="AY36" s="648"/>
      <c r="AZ36" s="620">
        <v>1730044</v>
      </c>
      <c r="BA36" s="621"/>
      <c r="BB36" s="621"/>
      <c r="BC36" s="621"/>
      <c r="BD36" s="639"/>
      <c r="BE36" s="639"/>
      <c r="BF36" s="649"/>
      <c r="BG36" s="657" t="s">
        <v>314</v>
      </c>
      <c r="BH36" s="654"/>
      <c r="BI36" s="654"/>
      <c r="BJ36" s="654"/>
      <c r="BK36" s="654"/>
      <c r="BL36" s="654"/>
      <c r="BM36" s="654"/>
      <c r="BN36" s="654"/>
      <c r="BO36" s="654"/>
      <c r="BP36" s="654"/>
      <c r="BQ36" s="654"/>
      <c r="BR36" s="654"/>
      <c r="BS36" s="654"/>
      <c r="BT36" s="654"/>
      <c r="BU36" s="655"/>
      <c r="BV36" s="620">
        <v>165125</v>
      </c>
      <c r="BW36" s="621"/>
      <c r="BX36" s="621"/>
      <c r="BY36" s="621"/>
      <c r="BZ36" s="621"/>
      <c r="CA36" s="621"/>
      <c r="CB36" s="656"/>
      <c r="CD36" s="657" t="s">
        <v>315</v>
      </c>
      <c r="CE36" s="654"/>
      <c r="CF36" s="654"/>
      <c r="CG36" s="654"/>
      <c r="CH36" s="654"/>
      <c r="CI36" s="654"/>
      <c r="CJ36" s="654"/>
      <c r="CK36" s="654"/>
      <c r="CL36" s="654"/>
      <c r="CM36" s="654"/>
      <c r="CN36" s="654"/>
      <c r="CO36" s="654"/>
      <c r="CP36" s="654"/>
      <c r="CQ36" s="655"/>
      <c r="CR36" s="620">
        <v>3886297</v>
      </c>
      <c r="CS36" s="621"/>
      <c r="CT36" s="621"/>
      <c r="CU36" s="621"/>
      <c r="CV36" s="621"/>
      <c r="CW36" s="621"/>
      <c r="CX36" s="621"/>
      <c r="CY36" s="622"/>
      <c r="CZ36" s="623">
        <v>10.8</v>
      </c>
      <c r="DA36" s="641"/>
      <c r="DB36" s="641"/>
      <c r="DC36" s="642"/>
      <c r="DD36" s="626">
        <v>3138341</v>
      </c>
      <c r="DE36" s="621"/>
      <c r="DF36" s="621"/>
      <c r="DG36" s="621"/>
      <c r="DH36" s="621"/>
      <c r="DI36" s="621"/>
      <c r="DJ36" s="621"/>
      <c r="DK36" s="622"/>
      <c r="DL36" s="626">
        <v>2112116</v>
      </c>
      <c r="DM36" s="621"/>
      <c r="DN36" s="621"/>
      <c r="DO36" s="621"/>
      <c r="DP36" s="621"/>
      <c r="DQ36" s="621"/>
      <c r="DR36" s="621"/>
      <c r="DS36" s="621"/>
      <c r="DT36" s="621"/>
      <c r="DU36" s="621"/>
      <c r="DV36" s="622"/>
      <c r="DW36" s="643">
        <v>9.5</v>
      </c>
      <c r="DX36" s="644"/>
      <c r="DY36" s="644"/>
      <c r="DZ36" s="644"/>
      <c r="EA36" s="644"/>
      <c r="EB36" s="644"/>
      <c r="EC36" s="645"/>
    </row>
    <row r="37" spans="2:133" ht="11.25" customHeight="1">
      <c r="AQ37" s="646" t="s">
        <v>316</v>
      </c>
      <c r="AR37" s="647"/>
      <c r="AS37" s="647"/>
      <c r="AT37" s="647"/>
      <c r="AU37" s="647"/>
      <c r="AV37" s="647"/>
      <c r="AW37" s="647"/>
      <c r="AX37" s="647"/>
      <c r="AY37" s="648"/>
      <c r="AZ37" s="620">
        <v>1079507</v>
      </c>
      <c r="BA37" s="621"/>
      <c r="BB37" s="621"/>
      <c r="BC37" s="621"/>
      <c r="BD37" s="639"/>
      <c r="BE37" s="639"/>
      <c r="BF37" s="649"/>
      <c r="BG37" s="657" t="s">
        <v>317</v>
      </c>
      <c r="BH37" s="654"/>
      <c r="BI37" s="654"/>
      <c r="BJ37" s="654"/>
      <c r="BK37" s="654"/>
      <c r="BL37" s="654"/>
      <c r="BM37" s="654"/>
      <c r="BN37" s="654"/>
      <c r="BO37" s="654"/>
      <c r="BP37" s="654"/>
      <c r="BQ37" s="654"/>
      <c r="BR37" s="654"/>
      <c r="BS37" s="654"/>
      <c r="BT37" s="654"/>
      <c r="BU37" s="655"/>
      <c r="BV37" s="620">
        <v>10772</v>
      </c>
      <c r="BW37" s="621"/>
      <c r="BX37" s="621"/>
      <c r="BY37" s="621"/>
      <c r="BZ37" s="621"/>
      <c r="CA37" s="621"/>
      <c r="CB37" s="656"/>
      <c r="CD37" s="657" t="s">
        <v>318</v>
      </c>
      <c r="CE37" s="654"/>
      <c r="CF37" s="654"/>
      <c r="CG37" s="654"/>
      <c r="CH37" s="654"/>
      <c r="CI37" s="654"/>
      <c r="CJ37" s="654"/>
      <c r="CK37" s="654"/>
      <c r="CL37" s="654"/>
      <c r="CM37" s="654"/>
      <c r="CN37" s="654"/>
      <c r="CO37" s="654"/>
      <c r="CP37" s="654"/>
      <c r="CQ37" s="655"/>
      <c r="CR37" s="620">
        <v>37787</v>
      </c>
      <c r="CS37" s="639"/>
      <c r="CT37" s="639"/>
      <c r="CU37" s="639"/>
      <c r="CV37" s="639"/>
      <c r="CW37" s="639"/>
      <c r="CX37" s="639"/>
      <c r="CY37" s="640"/>
      <c r="CZ37" s="623">
        <v>0.1</v>
      </c>
      <c r="DA37" s="641"/>
      <c r="DB37" s="641"/>
      <c r="DC37" s="642"/>
      <c r="DD37" s="626">
        <v>37787</v>
      </c>
      <c r="DE37" s="639"/>
      <c r="DF37" s="639"/>
      <c r="DG37" s="639"/>
      <c r="DH37" s="639"/>
      <c r="DI37" s="639"/>
      <c r="DJ37" s="639"/>
      <c r="DK37" s="640"/>
      <c r="DL37" s="626">
        <v>35243</v>
      </c>
      <c r="DM37" s="639"/>
      <c r="DN37" s="639"/>
      <c r="DO37" s="639"/>
      <c r="DP37" s="639"/>
      <c r="DQ37" s="639"/>
      <c r="DR37" s="639"/>
      <c r="DS37" s="639"/>
      <c r="DT37" s="639"/>
      <c r="DU37" s="639"/>
      <c r="DV37" s="640"/>
      <c r="DW37" s="643">
        <v>0.2</v>
      </c>
      <c r="DX37" s="644"/>
      <c r="DY37" s="644"/>
      <c r="DZ37" s="644"/>
      <c r="EA37" s="644"/>
      <c r="EB37" s="644"/>
      <c r="EC37" s="645"/>
    </row>
    <row r="38" spans="2:133" ht="11.25" customHeight="1">
      <c r="AQ38" s="646" t="s">
        <v>319</v>
      </c>
      <c r="AR38" s="647"/>
      <c r="AS38" s="647"/>
      <c r="AT38" s="647"/>
      <c r="AU38" s="647"/>
      <c r="AV38" s="647"/>
      <c r="AW38" s="647"/>
      <c r="AX38" s="647"/>
      <c r="AY38" s="648"/>
      <c r="AZ38" s="620">
        <v>139266</v>
      </c>
      <c r="BA38" s="621"/>
      <c r="BB38" s="621"/>
      <c r="BC38" s="621"/>
      <c r="BD38" s="639"/>
      <c r="BE38" s="639"/>
      <c r="BF38" s="649"/>
      <c r="BG38" s="657" t="s">
        <v>320</v>
      </c>
      <c r="BH38" s="654"/>
      <c r="BI38" s="654"/>
      <c r="BJ38" s="654"/>
      <c r="BK38" s="654"/>
      <c r="BL38" s="654"/>
      <c r="BM38" s="654"/>
      <c r="BN38" s="654"/>
      <c r="BO38" s="654"/>
      <c r="BP38" s="654"/>
      <c r="BQ38" s="654"/>
      <c r="BR38" s="654"/>
      <c r="BS38" s="654"/>
      <c r="BT38" s="654"/>
      <c r="BU38" s="655"/>
      <c r="BV38" s="620">
        <v>16639</v>
      </c>
      <c r="BW38" s="621"/>
      <c r="BX38" s="621"/>
      <c r="BY38" s="621"/>
      <c r="BZ38" s="621"/>
      <c r="CA38" s="621"/>
      <c r="CB38" s="656"/>
      <c r="CD38" s="657" t="s">
        <v>321</v>
      </c>
      <c r="CE38" s="654"/>
      <c r="CF38" s="654"/>
      <c r="CG38" s="654"/>
      <c r="CH38" s="654"/>
      <c r="CI38" s="654"/>
      <c r="CJ38" s="654"/>
      <c r="CK38" s="654"/>
      <c r="CL38" s="654"/>
      <c r="CM38" s="654"/>
      <c r="CN38" s="654"/>
      <c r="CO38" s="654"/>
      <c r="CP38" s="654"/>
      <c r="CQ38" s="655"/>
      <c r="CR38" s="620">
        <v>3515785</v>
      </c>
      <c r="CS38" s="621"/>
      <c r="CT38" s="621"/>
      <c r="CU38" s="621"/>
      <c r="CV38" s="621"/>
      <c r="CW38" s="621"/>
      <c r="CX38" s="621"/>
      <c r="CY38" s="622"/>
      <c r="CZ38" s="623">
        <v>9.8000000000000007</v>
      </c>
      <c r="DA38" s="641"/>
      <c r="DB38" s="641"/>
      <c r="DC38" s="642"/>
      <c r="DD38" s="626">
        <v>2999682</v>
      </c>
      <c r="DE38" s="621"/>
      <c r="DF38" s="621"/>
      <c r="DG38" s="621"/>
      <c r="DH38" s="621"/>
      <c r="DI38" s="621"/>
      <c r="DJ38" s="621"/>
      <c r="DK38" s="622"/>
      <c r="DL38" s="626">
        <v>2710001</v>
      </c>
      <c r="DM38" s="621"/>
      <c r="DN38" s="621"/>
      <c r="DO38" s="621"/>
      <c r="DP38" s="621"/>
      <c r="DQ38" s="621"/>
      <c r="DR38" s="621"/>
      <c r="DS38" s="621"/>
      <c r="DT38" s="621"/>
      <c r="DU38" s="621"/>
      <c r="DV38" s="622"/>
      <c r="DW38" s="643">
        <v>12.2</v>
      </c>
      <c r="DX38" s="644"/>
      <c r="DY38" s="644"/>
      <c r="DZ38" s="644"/>
      <c r="EA38" s="644"/>
      <c r="EB38" s="644"/>
      <c r="EC38" s="645"/>
    </row>
    <row r="39" spans="2:133" ht="11.25" customHeight="1">
      <c r="AQ39" s="646" t="s">
        <v>322</v>
      </c>
      <c r="AR39" s="647"/>
      <c r="AS39" s="647"/>
      <c r="AT39" s="647"/>
      <c r="AU39" s="647"/>
      <c r="AV39" s="647"/>
      <c r="AW39" s="647"/>
      <c r="AX39" s="647"/>
      <c r="AY39" s="648"/>
      <c r="AZ39" s="620">
        <v>76587</v>
      </c>
      <c r="BA39" s="621"/>
      <c r="BB39" s="621"/>
      <c r="BC39" s="621"/>
      <c r="BD39" s="639"/>
      <c r="BE39" s="639"/>
      <c r="BF39" s="649"/>
      <c r="BG39" s="650" t="s">
        <v>323</v>
      </c>
      <c r="BH39" s="651"/>
      <c r="BI39" s="651"/>
      <c r="BJ39" s="651"/>
      <c r="BK39" s="651"/>
      <c r="BL39" s="189"/>
      <c r="BM39" s="654" t="s">
        <v>324</v>
      </c>
      <c r="BN39" s="654"/>
      <c r="BO39" s="654"/>
      <c r="BP39" s="654"/>
      <c r="BQ39" s="654"/>
      <c r="BR39" s="654"/>
      <c r="BS39" s="654"/>
      <c r="BT39" s="654"/>
      <c r="BU39" s="655"/>
      <c r="BV39" s="620">
        <v>79</v>
      </c>
      <c r="BW39" s="621"/>
      <c r="BX39" s="621"/>
      <c r="BY39" s="621"/>
      <c r="BZ39" s="621"/>
      <c r="CA39" s="621"/>
      <c r="CB39" s="656"/>
      <c r="CD39" s="657" t="s">
        <v>325</v>
      </c>
      <c r="CE39" s="654"/>
      <c r="CF39" s="654"/>
      <c r="CG39" s="654"/>
      <c r="CH39" s="654"/>
      <c r="CI39" s="654"/>
      <c r="CJ39" s="654"/>
      <c r="CK39" s="654"/>
      <c r="CL39" s="654"/>
      <c r="CM39" s="654"/>
      <c r="CN39" s="654"/>
      <c r="CO39" s="654"/>
      <c r="CP39" s="654"/>
      <c r="CQ39" s="655"/>
      <c r="CR39" s="620">
        <v>1667006</v>
      </c>
      <c r="CS39" s="639"/>
      <c r="CT39" s="639"/>
      <c r="CU39" s="639"/>
      <c r="CV39" s="639"/>
      <c r="CW39" s="639"/>
      <c r="CX39" s="639"/>
      <c r="CY39" s="640"/>
      <c r="CZ39" s="623">
        <v>4.7</v>
      </c>
      <c r="DA39" s="641"/>
      <c r="DB39" s="641"/>
      <c r="DC39" s="642"/>
      <c r="DD39" s="626">
        <v>1093021</v>
      </c>
      <c r="DE39" s="639"/>
      <c r="DF39" s="639"/>
      <c r="DG39" s="639"/>
      <c r="DH39" s="639"/>
      <c r="DI39" s="639"/>
      <c r="DJ39" s="639"/>
      <c r="DK39" s="640"/>
      <c r="DL39" s="626" t="s">
        <v>326</v>
      </c>
      <c r="DM39" s="639"/>
      <c r="DN39" s="639"/>
      <c r="DO39" s="639"/>
      <c r="DP39" s="639"/>
      <c r="DQ39" s="639"/>
      <c r="DR39" s="639"/>
      <c r="DS39" s="639"/>
      <c r="DT39" s="639"/>
      <c r="DU39" s="639"/>
      <c r="DV39" s="640"/>
      <c r="DW39" s="643" t="s">
        <v>326</v>
      </c>
      <c r="DX39" s="644"/>
      <c r="DY39" s="644"/>
      <c r="DZ39" s="644"/>
      <c r="EA39" s="644"/>
      <c r="EB39" s="644"/>
      <c r="EC39" s="645"/>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327</v>
      </c>
      <c r="AR40" s="647"/>
      <c r="AS40" s="647"/>
      <c r="AT40" s="647"/>
      <c r="AU40" s="647"/>
      <c r="AV40" s="647"/>
      <c r="AW40" s="647"/>
      <c r="AX40" s="647"/>
      <c r="AY40" s="648"/>
      <c r="AZ40" s="620">
        <v>648459</v>
      </c>
      <c r="BA40" s="621"/>
      <c r="BB40" s="621"/>
      <c r="BC40" s="621"/>
      <c r="BD40" s="639"/>
      <c r="BE40" s="639"/>
      <c r="BF40" s="649"/>
      <c r="BG40" s="650"/>
      <c r="BH40" s="651"/>
      <c r="BI40" s="651"/>
      <c r="BJ40" s="651"/>
      <c r="BK40" s="651"/>
      <c r="BL40" s="189"/>
      <c r="BM40" s="654" t="s">
        <v>328</v>
      </c>
      <c r="BN40" s="654"/>
      <c r="BO40" s="654"/>
      <c r="BP40" s="654"/>
      <c r="BQ40" s="654"/>
      <c r="BR40" s="654"/>
      <c r="BS40" s="654"/>
      <c r="BT40" s="654"/>
      <c r="BU40" s="655"/>
      <c r="BV40" s="620">
        <v>117</v>
      </c>
      <c r="BW40" s="621"/>
      <c r="BX40" s="621"/>
      <c r="BY40" s="621"/>
      <c r="BZ40" s="621"/>
      <c r="CA40" s="621"/>
      <c r="CB40" s="656"/>
      <c r="CD40" s="657" t="s">
        <v>329</v>
      </c>
      <c r="CE40" s="654"/>
      <c r="CF40" s="654"/>
      <c r="CG40" s="654"/>
      <c r="CH40" s="654"/>
      <c r="CI40" s="654"/>
      <c r="CJ40" s="654"/>
      <c r="CK40" s="654"/>
      <c r="CL40" s="654"/>
      <c r="CM40" s="654"/>
      <c r="CN40" s="654"/>
      <c r="CO40" s="654"/>
      <c r="CP40" s="654"/>
      <c r="CQ40" s="655"/>
      <c r="CR40" s="620">
        <v>1186758</v>
      </c>
      <c r="CS40" s="621"/>
      <c r="CT40" s="621"/>
      <c r="CU40" s="621"/>
      <c r="CV40" s="621"/>
      <c r="CW40" s="621"/>
      <c r="CX40" s="621"/>
      <c r="CY40" s="622"/>
      <c r="CZ40" s="623">
        <v>3.3</v>
      </c>
      <c r="DA40" s="641"/>
      <c r="DB40" s="641"/>
      <c r="DC40" s="642"/>
      <c r="DD40" s="626">
        <v>659670</v>
      </c>
      <c r="DE40" s="621"/>
      <c r="DF40" s="621"/>
      <c r="DG40" s="621"/>
      <c r="DH40" s="621"/>
      <c r="DI40" s="621"/>
      <c r="DJ40" s="621"/>
      <c r="DK40" s="622"/>
      <c r="DL40" s="626" t="s">
        <v>326</v>
      </c>
      <c r="DM40" s="621"/>
      <c r="DN40" s="621"/>
      <c r="DO40" s="621"/>
      <c r="DP40" s="621"/>
      <c r="DQ40" s="621"/>
      <c r="DR40" s="621"/>
      <c r="DS40" s="621"/>
      <c r="DT40" s="621"/>
      <c r="DU40" s="621"/>
      <c r="DV40" s="622"/>
      <c r="DW40" s="643" t="s">
        <v>326</v>
      </c>
      <c r="DX40" s="644"/>
      <c r="DY40" s="644"/>
      <c r="DZ40" s="644"/>
      <c r="EA40" s="644"/>
      <c r="EB40" s="644"/>
      <c r="EC40" s="645"/>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330</v>
      </c>
      <c r="AR41" s="659"/>
      <c r="AS41" s="659"/>
      <c r="AT41" s="659"/>
      <c r="AU41" s="659"/>
      <c r="AV41" s="659"/>
      <c r="AW41" s="659"/>
      <c r="AX41" s="659"/>
      <c r="AY41" s="660"/>
      <c r="AZ41" s="604">
        <v>2556193</v>
      </c>
      <c r="BA41" s="661"/>
      <c r="BB41" s="661"/>
      <c r="BC41" s="661"/>
      <c r="BD41" s="605"/>
      <c r="BE41" s="605"/>
      <c r="BF41" s="662"/>
      <c r="BG41" s="652"/>
      <c r="BH41" s="653"/>
      <c r="BI41" s="653"/>
      <c r="BJ41" s="653"/>
      <c r="BK41" s="653"/>
      <c r="BL41" s="191"/>
      <c r="BM41" s="659" t="s">
        <v>331</v>
      </c>
      <c r="BN41" s="659"/>
      <c r="BO41" s="659"/>
      <c r="BP41" s="659"/>
      <c r="BQ41" s="659"/>
      <c r="BR41" s="659"/>
      <c r="BS41" s="659"/>
      <c r="BT41" s="659"/>
      <c r="BU41" s="660"/>
      <c r="BV41" s="604">
        <v>327</v>
      </c>
      <c r="BW41" s="661"/>
      <c r="BX41" s="661"/>
      <c r="BY41" s="661"/>
      <c r="BZ41" s="661"/>
      <c r="CA41" s="661"/>
      <c r="CB41" s="663"/>
      <c r="CD41" s="657" t="s">
        <v>332</v>
      </c>
      <c r="CE41" s="654"/>
      <c r="CF41" s="654"/>
      <c r="CG41" s="654"/>
      <c r="CH41" s="654"/>
      <c r="CI41" s="654"/>
      <c r="CJ41" s="654"/>
      <c r="CK41" s="654"/>
      <c r="CL41" s="654"/>
      <c r="CM41" s="654"/>
      <c r="CN41" s="654"/>
      <c r="CO41" s="654"/>
      <c r="CP41" s="654"/>
      <c r="CQ41" s="655"/>
      <c r="CR41" s="620" t="s">
        <v>333</v>
      </c>
      <c r="CS41" s="639"/>
      <c r="CT41" s="639"/>
      <c r="CU41" s="639"/>
      <c r="CV41" s="639"/>
      <c r="CW41" s="639"/>
      <c r="CX41" s="639"/>
      <c r="CY41" s="640"/>
      <c r="CZ41" s="623" t="s">
        <v>333</v>
      </c>
      <c r="DA41" s="641"/>
      <c r="DB41" s="641"/>
      <c r="DC41" s="642"/>
      <c r="DD41" s="626" t="s">
        <v>333</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c r="B42" s="183" t="s">
        <v>334</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335</v>
      </c>
      <c r="CE42" s="618"/>
      <c r="CF42" s="618"/>
      <c r="CG42" s="618"/>
      <c r="CH42" s="618"/>
      <c r="CI42" s="618"/>
      <c r="CJ42" s="618"/>
      <c r="CK42" s="618"/>
      <c r="CL42" s="618"/>
      <c r="CM42" s="618"/>
      <c r="CN42" s="618"/>
      <c r="CO42" s="618"/>
      <c r="CP42" s="618"/>
      <c r="CQ42" s="619"/>
      <c r="CR42" s="620">
        <v>3739525</v>
      </c>
      <c r="CS42" s="621"/>
      <c r="CT42" s="621"/>
      <c r="CU42" s="621"/>
      <c r="CV42" s="621"/>
      <c r="CW42" s="621"/>
      <c r="CX42" s="621"/>
      <c r="CY42" s="622"/>
      <c r="CZ42" s="623">
        <v>10.4</v>
      </c>
      <c r="DA42" s="624"/>
      <c r="DB42" s="624"/>
      <c r="DC42" s="625"/>
      <c r="DD42" s="626">
        <v>1364795</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c r="B43" s="193" t="s">
        <v>336</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337</v>
      </c>
      <c r="CE43" s="618"/>
      <c r="CF43" s="618"/>
      <c r="CG43" s="618"/>
      <c r="CH43" s="618"/>
      <c r="CI43" s="618"/>
      <c r="CJ43" s="618"/>
      <c r="CK43" s="618"/>
      <c r="CL43" s="618"/>
      <c r="CM43" s="618"/>
      <c r="CN43" s="618"/>
      <c r="CO43" s="618"/>
      <c r="CP43" s="618"/>
      <c r="CQ43" s="619"/>
      <c r="CR43" s="620">
        <v>192125</v>
      </c>
      <c r="CS43" s="639"/>
      <c r="CT43" s="639"/>
      <c r="CU43" s="639"/>
      <c r="CV43" s="639"/>
      <c r="CW43" s="639"/>
      <c r="CX43" s="639"/>
      <c r="CY43" s="640"/>
      <c r="CZ43" s="623">
        <v>0.5</v>
      </c>
      <c r="DA43" s="641"/>
      <c r="DB43" s="641"/>
      <c r="DC43" s="642"/>
      <c r="DD43" s="626">
        <v>191981</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c r="B44" s="194" t="s">
        <v>338</v>
      </c>
      <c r="CD44" s="633" t="s">
        <v>290</v>
      </c>
      <c r="CE44" s="634"/>
      <c r="CF44" s="617" t="s">
        <v>339</v>
      </c>
      <c r="CG44" s="618"/>
      <c r="CH44" s="618"/>
      <c r="CI44" s="618"/>
      <c r="CJ44" s="618"/>
      <c r="CK44" s="618"/>
      <c r="CL44" s="618"/>
      <c r="CM44" s="618"/>
      <c r="CN44" s="618"/>
      <c r="CO44" s="618"/>
      <c r="CP44" s="618"/>
      <c r="CQ44" s="619"/>
      <c r="CR44" s="620">
        <v>3698557</v>
      </c>
      <c r="CS44" s="621"/>
      <c r="CT44" s="621"/>
      <c r="CU44" s="621"/>
      <c r="CV44" s="621"/>
      <c r="CW44" s="621"/>
      <c r="CX44" s="621"/>
      <c r="CY44" s="622"/>
      <c r="CZ44" s="623">
        <v>10.3</v>
      </c>
      <c r="DA44" s="624"/>
      <c r="DB44" s="624"/>
      <c r="DC44" s="625"/>
      <c r="DD44" s="626">
        <v>1358379</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c r="CD45" s="635"/>
      <c r="CE45" s="636"/>
      <c r="CF45" s="617" t="s">
        <v>340</v>
      </c>
      <c r="CG45" s="618"/>
      <c r="CH45" s="618"/>
      <c r="CI45" s="618"/>
      <c r="CJ45" s="618"/>
      <c r="CK45" s="618"/>
      <c r="CL45" s="618"/>
      <c r="CM45" s="618"/>
      <c r="CN45" s="618"/>
      <c r="CO45" s="618"/>
      <c r="CP45" s="618"/>
      <c r="CQ45" s="619"/>
      <c r="CR45" s="620">
        <v>1370679</v>
      </c>
      <c r="CS45" s="639"/>
      <c r="CT45" s="639"/>
      <c r="CU45" s="639"/>
      <c r="CV45" s="639"/>
      <c r="CW45" s="639"/>
      <c r="CX45" s="639"/>
      <c r="CY45" s="640"/>
      <c r="CZ45" s="623">
        <v>3.8</v>
      </c>
      <c r="DA45" s="641"/>
      <c r="DB45" s="641"/>
      <c r="DC45" s="642"/>
      <c r="DD45" s="626">
        <v>53474</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c r="CD46" s="635"/>
      <c r="CE46" s="636"/>
      <c r="CF46" s="617" t="s">
        <v>341</v>
      </c>
      <c r="CG46" s="618"/>
      <c r="CH46" s="618"/>
      <c r="CI46" s="618"/>
      <c r="CJ46" s="618"/>
      <c r="CK46" s="618"/>
      <c r="CL46" s="618"/>
      <c r="CM46" s="618"/>
      <c r="CN46" s="618"/>
      <c r="CO46" s="618"/>
      <c r="CP46" s="618"/>
      <c r="CQ46" s="619"/>
      <c r="CR46" s="620">
        <v>2132799</v>
      </c>
      <c r="CS46" s="621"/>
      <c r="CT46" s="621"/>
      <c r="CU46" s="621"/>
      <c r="CV46" s="621"/>
      <c r="CW46" s="621"/>
      <c r="CX46" s="621"/>
      <c r="CY46" s="622"/>
      <c r="CZ46" s="623">
        <v>6</v>
      </c>
      <c r="DA46" s="624"/>
      <c r="DB46" s="624"/>
      <c r="DC46" s="625"/>
      <c r="DD46" s="626">
        <v>1299693</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c r="CD47" s="635"/>
      <c r="CE47" s="636"/>
      <c r="CF47" s="617" t="s">
        <v>342</v>
      </c>
      <c r="CG47" s="618"/>
      <c r="CH47" s="618"/>
      <c r="CI47" s="618"/>
      <c r="CJ47" s="618"/>
      <c r="CK47" s="618"/>
      <c r="CL47" s="618"/>
      <c r="CM47" s="618"/>
      <c r="CN47" s="618"/>
      <c r="CO47" s="618"/>
      <c r="CP47" s="618"/>
      <c r="CQ47" s="619"/>
      <c r="CR47" s="620">
        <v>40968</v>
      </c>
      <c r="CS47" s="639"/>
      <c r="CT47" s="639"/>
      <c r="CU47" s="639"/>
      <c r="CV47" s="639"/>
      <c r="CW47" s="639"/>
      <c r="CX47" s="639"/>
      <c r="CY47" s="640"/>
      <c r="CZ47" s="623">
        <v>0.1</v>
      </c>
      <c r="DA47" s="641"/>
      <c r="DB47" s="641"/>
      <c r="DC47" s="642"/>
      <c r="DD47" s="626">
        <v>6416</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c r="CD48" s="637"/>
      <c r="CE48" s="638"/>
      <c r="CF48" s="617" t="s">
        <v>343</v>
      </c>
      <c r="CG48" s="618"/>
      <c r="CH48" s="618"/>
      <c r="CI48" s="618"/>
      <c r="CJ48" s="618"/>
      <c r="CK48" s="618"/>
      <c r="CL48" s="618"/>
      <c r="CM48" s="618"/>
      <c r="CN48" s="618"/>
      <c r="CO48" s="618"/>
      <c r="CP48" s="618"/>
      <c r="CQ48" s="619"/>
      <c r="CR48" s="620" t="s">
        <v>114</v>
      </c>
      <c r="CS48" s="621"/>
      <c r="CT48" s="621"/>
      <c r="CU48" s="621"/>
      <c r="CV48" s="621"/>
      <c r="CW48" s="621"/>
      <c r="CX48" s="621"/>
      <c r="CY48" s="622"/>
      <c r="CZ48" s="623" t="s">
        <v>114</v>
      </c>
      <c r="DA48" s="624"/>
      <c r="DB48" s="624"/>
      <c r="DC48" s="625"/>
      <c r="DD48" s="626" t="s">
        <v>114</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c r="CD49" s="601" t="s">
        <v>344</v>
      </c>
      <c r="CE49" s="602"/>
      <c r="CF49" s="602"/>
      <c r="CG49" s="602"/>
      <c r="CH49" s="602"/>
      <c r="CI49" s="602"/>
      <c r="CJ49" s="602"/>
      <c r="CK49" s="602"/>
      <c r="CL49" s="602"/>
      <c r="CM49" s="602"/>
      <c r="CN49" s="602"/>
      <c r="CO49" s="602"/>
      <c r="CP49" s="602"/>
      <c r="CQ49" s="603"/>
      <c r="CR49" s="604">
        <v>35838874</v>
      </c>
      <c r="CS49" s="605"/>
      <c r="CT49" s="605"/>
      <c r="CU49" s="605"/>
      <c r="CV49" s="605"/>
      <c r="CW49" s="605"/>
      <c r="CX49" s="605"/>
      <c r="CY49" s="606"/>
      <c r="CZ49" s="607">
        <v>100</v>
      </c>
      <c r="DA49" s="608"/>
      <c r="DB49" s="608"/>
      <c r="DC49" s="609"/>
      <c r="DD49" s="610">
        <v>25047939</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row r="51" spans="82:133"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345</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40" t="s">
        <v>346</v>
      </c>
      <c r="DK2" s="1141"/>
      <c r="DL2" s="1141"/>
      <c r="DM2" s="1141"/>
      <c r="DN2" s="1141"/>
      <c r="DO2" s="1142"/>
      <c r="DP2" s="202"/>
      <c r="DQ2" s="1140" t="s">
        <v>347</v>
      </c>
      <c r="DR2" s="1141"/>
      <c r="DS2" s="1141"/>
      <c r="DT2" s="1141"/>
      <c r="DU2" s="1141"/>
      <c r="DV2" s="1141"/>
      <c r="DW2" s="1141"/>
      <c r="DX2" s="1141"/>
      <c r="DY2" s="1141"/>
      <c r="DZ2" s="1142"/>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1092" t="s">
        <v>348</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349</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1024" t="s">
        <v>350</v>
      </c>
      <c r="B5" s="1025"/>
      <c r="C5" s="1025"/>
      <c r="D5" s="1025"/>
      <c r="E5" s="1025"/>
      <c r="F5" s="1025"/>
      <c r="G5" s="1025"/>
      <c r="H5" s="1025"/>
      <c r="I5" s="1025"/>
      <c r="J5" s="1025"/>
      <c r="K5" s="1025"/>
      <c r="L5" s="1025"/>
      <c r="M5" s="1025"/>
      <c r="N5" s="1025"/>
      <c r="O5" s="1025"/>
      <c r="P5" s="1026"/>
      <c r="Q5" s="1030" t="s">
        <v>351</v>
      </c>
      <c r="R5" s="1031"/>
      <c r="S5" s="1031"/>
      <c r="T5" s="1031"/>
      <c r="U5" s="1032"/>
      <c r="V5" s="1030" t="s">
        <v>352</v>
      </c>
      <c r="W5" s="1031"/>
      <c r="X5" s="1031"/>
      <c r="Y5" s="1031"/>
      <c r="Z5" s="1032"/>
      <c r="AA5" s="1030" t="s">
        <v>353</v>
      </c>
      <c r="AB5" s="1031"/>
      <c r="AC5" s="1031"/>
      <c r="AD5" s="1031"/>
      <c r="AE5" s="1031"/>
      <c r="AF5" s="1143" t="s">
        <v>354</v>
      </c>
      <c r="AG5" s="1031"/>
      <c r="AH5" s="1031"/>
      <c r="AI5" s="1031"/>
      <c r="AJ5" s="1046"/>
      <c r="AK5" s="1031" t="s">
        <v>355</v>
      </c>
      <c r="AL5" s="1031"/>
      <c r="AM5" s="1031"/>
      <c r="AN5" s="1031"/>
      <c r="AO5" s="1032"/>
      <c r="AP5" s="1030" t="s">
        <v>356</v>
      </c>
      <c r="AQ5" s="1031"/>
      <c r="AR5" s="1031"/>
      <c r="AS5" s="1031"/>
      <c r="AT5" s="1032"/>
      <c r="AU5" s="1030" t="s">
        <v>357</v>
      </c>
      <c r="AV5" s="1031"/>
      <c r="AW5" s="1031"/>
      <c r="AX5" s="1031"/>
      <c r="AY5" s="1046"/>
      <c r="AZ5" s="209"/>
      <c r="BA5" s="209"/>
      <c r="BB5" s="209"/>
      <c r="BC5" s="209"/>
      <c r="BD5" s="209"/>
      <c r="BE5" s="210"/>
      <c r="BF5" s="210"/>
      <c r="BG5" s="210"/>
      <c r="BH5" s="210"/>
      <c r="BI5" s="210"/>
      <c r="BJ5" s="210"/>
      <c r="BK5" s="210"/>
      <c r="BL5" s="210"/>
      <c r="BM5" s="210"/>
      <c r="BN5" s="210"/>
      <c r="BO5" s="210"/>
      <c r="BP5" s="210"/>
      <c r="BQ5" s="1024" t="s">
        <v>358</v>
      </c>
      <c r="BR5" s="1025"/>
      <c r="BS5" s="1025"/>
      <c r="BT5" s="1025"/>
      <c r="BU5" s="1025"/>
      <c r="BV5" s="1025"/>
      <c r="BW5" s="1025"/>
      <c r="BX5" s="1025"/>
      <c r="BY5" s="1025"/>
      <c r="BZ5" s="1025"/>
      <c r="CA5" s="1025"/>
      <c r="CB5" s="1025"/>
      <c r="CC5" s="1025"/>
      <c r="CD5" s="1025"/>
      <c r="CE5" s="1025"/>
      <c r="CF5" s="1025"/>
      <c r="CG5" s="1026"/>
      <c r="CH5" s="1030" t="s">
        <v>359</v>
      </c>
      <c r="CI5" s="1031"/>
      <c r="CJ5" s="1031"/>
      <c r="CK5" s="1031"/>
      <c r="CL5" s="1032"/>
      <c r="CM5" s="1030" t="s">
        <v>360</v>
      </c>
      <c r="CN5" s="1031"/>
      <c r="CO5" s="1031"/>
      <c r="CP5" s="1031"/>
      <c r="CQ5" s="1032"/>
      <c r="CR5" s="1030" t="s">
        <v>361</v>
      </c>
      <c r="CS5" s="1031"/>
      <c r="CT5" s="1031"/>
      <c r="CU5" s="1031"/>
      <c r="CV5" s="1032"/>
      <c r="CW5" s="1030" t="s">
        <v>362</v>
      </c>
      <c r="CX5" s="1031"/>
      <c r="CY5" s="1031"/>
      <c r="CZ5" s="1031"/>
      <c r="DA5" s="1032"/>
      <c r="DB5" s="1030" t="s">
        <v>363</v>
      </c>
      <c r="DC5" s="1031"/>
      <c r="DD5" s="1031"/>
      <c r="DE5" s="1031"/>
      <c r="DF5" s="1032"/>
      <c r="DG5" s="1128" t="s">
        <v>364</v>
      </c>
      <c r="DH5" s="1129"/>
      <c r="DI5" s="1129"/>
      <c r="DJ5" s="1129"/>
      <c r="DK5" s="1130"/>
      <c r="DL5" s="1128" t="s">
        <v>365</v>
      </c>
      <c r="DM5" s="1129"/>
      <c r="DN5" s="1129"/>
      <c r="DO5" s="1129"/>
      <c r="DP5" s="1130"/>
      <c r="DQ5" s="1030" t="s">
        <v>366</v>
      </c>
      <c r="DR5" s="1031"/>
      <c r="DS5" s="1031"/>
      <c r="DT5" s="1031"/>
      <c r="DU5" s="1032"/>
      <c r="DV5" s="1030" t="s">
        <v>357</v>
      </c>
      <c r="DW5" s="1031"/>
      <c r="DX5" s="1031"/>
      <c r="DY5" s="1031"/>
      <c r="DZ5" s="1046"/>
      <c r="EA5" s="207"/>
    </row>
    <row r="6" spans="1:131" s="208" customFormat="1" ht="26.25" customHeight="1" thickBot="1">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4"/>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1"/>
      <c r="DH6" s="1132"/>
      <c r="DI6" s="1132"/>
      <c r="DJ6" s="1132"/>
      <c r="DK6" s="1133"/>
      <c r="DL6" s="1131"/>
      <c r="DM6" s="1132"/>
      <c r="DN6" s="1132"/>
      <c r="DO6" s="1132"/>
      <c r="DP6" s="1133"/>
      <c r="DQ6" s="1033"/>
      <c r="DR6" s="1034"/>
      <c r="DS6" s="1034"/>
      <c r="DT6" s="1034"/>
      <c r="DU6" s="1035"/>
      <c r="DV6" s="1033"/>
      <c r="DW6" s="1034"/>
      <c r="DX6" s="1034"/>
      <c r="DY6" s="1034"/>
      <c r="DZ6" s="1047"/>
      <c r="EA6" s="207"/>
    </row>
    <row r="7" spans="1:131" s="208" customFormat="1" ht="26.25" customHeight="1" thickTop="1">
      <c r="A7" s="211">
        <v>1</v>
      </c>
      <c r="B7" s="1079" t="s">
        <v>367</v>
      </c>
      <c r="C7" s="1080"/>
      <c r="D7" s="1080"/>
      <c r="E7" s="1080"/>
      <c r="F7" s="1080"/>
      <c r="G7" s="1080"/>
      <c r="H7" s="1080"/>
      <c r="I7" s="1080"/>
      <c r="J7" s="1080"/>
      <c r="K7" s="1080"/>
      <c r="L7" s="1080"/>
      <c r="M7" s="1080"/>
      <c r="N7" s="1080"/>
      <c r="O7" s="1080"/>
      <c r="P7" s="1081"/>
      <c r="Q7" s="1134">
        <v>36661</v>
      </c>
      <c r="R7" s="1135"/>
      <c r="S7" s="1135"/>
      <c r="T7" s="1135"/>
      <c r="U7" s="1135"/>
      <c r="V7" s="1135">
        <v>35336</v>
      </c>
      <c r="W7" s="1135"/>
      <c r="X7" s="1135"/>
      <c r="Y7" s="1135"/>
      <c r="Z7" s="1135"/>
      <c r="AA7" s="1135">
        <v>1326</v>
      </c>
      <c r="AB7" s="1135"/>
      <c r="AC7" s="1135"/>
      <c r="AD7" s="1135"/>
      <c r="AE7" s="1136"/>
      <c r="AF7" s="1137">
        <v>1210</v>
      </c>
      <c r="AG7" s="1138"/>
      <c r="AH7" s="1138"/>
      <c r="AI7" s="1138"/>
      <c r="AJ7" s="1139"/>
      <c r="AK7" s="1121">
        <v>994</v>
      </c>
      <c r="AL7" s="1122"/>
      <c r="AM7" s="1122"/>
      <c r="AN7" s="1122"/>
      <c r="AO7" s="1122"/>
      <c r="AP7" s="1122">
        <v>28590</v>
      </c>
      <c r="AQ7" s="1122"/>
      <c r="AR7" s="1122"/>
      <c r="AS7" s="1122"/>
      <c r="AT7" s="1122"/>
      <c r="AU7" s="1123"/>
      <c r="AV7" s="1123"/>
      <c r="AW7" s="1123"/>
      <c r="AX7" s="1123"/>
      <c r="AY7" s="1124"/>
      <c r="AZ7" s="205"/>
      <c r="BA7" s="205"/>
      <c r="BB7" s="205"/>
      <c r="BC7" s="205"/>
      <c r="BD7" s="205"/>
      <c r="BE7" s="206"/>
      <c r="BF7" s="206"/>
      <c r="BG7" s="206"/>
      <c r="BH7" s="206"/>
      <c r="BI7" s="206"/>
      <c r="BJ7" s="206"/>
      <c r="BK7" s="206"/>
      <c r="BL7" s="206"/>
      <c r="BM7" s="206"/>
      <c r="BN7" s="206"/>
      <c r="BO7" s="206"/>
      <c r="BP7" s="206"/>
      <c r="BQ7" s="212">
        <v>1</v>
      </c>
      <c r="BR7" s="213"/>
      <c r="BS7" s="1125" t="s">
        <v>548</v>
      </c>
      <c r="BT7" s="1126"/>
      <c r="BU7" s="1126"/>
      <c r="BV7" s="1126"/>
      <c r="BW7" s="1126"/>
      <c r="BX7" s="1126"/>
      <c r="BY7" s="1126"/>
      <c r="BZ7" s="1126"/>
      <c r="CA7" s="1126"/>
      <c r="CB7" s="1126"/>
      <c r="CC7" s="1126"/>
      <c r="CD7" s="1126"/>
      <c r="CE7" s="1126"/>
      <c r="CF7" s="1126"/>
      <c r="CG7" s="1127"/>
      <c r="CH7" s="1118">
        <v>11</v>
      </c>
      <c r="CI7" s="1119"/>
      <c r="CJ7" s="1119"/>
      <c r="CK7" s="1119"/>
      <c r="CL7" s="1120"/>
      <c r="CM7" s="1118">
        <v>150</v>
      </c>
      <c r="CN7" s="1119"/>
      <c r="CO7" s="1119"/>
      <c r="CP7" s="1119"/>
      <c r="CQ7" s="1120"/>
      <c r="CR7" s="1118">
        <v>7</v>
      </c>
      <c r="CS7" s="1119"/>
      <c r="CT7" s="1119"/>
      <c r="CU7" s="1119"/>
      <c r="CV7" s="1120"/>
      <c r="CW7" s="1118" t="s">
        <v>561</v>
      </c>
      <c r="CX7" s="1119"/>
      <c r="CY7" s="1119"/>
      <c r="CZ7" s="1119"/>
      <c r="DA7" s="1120"/>
      <c r="DB7" s="1118" t="s">
        <v>561</v>
      </c>
      <c r="DC7" s="1119"/>
      <c r="DD7" s="1119"/>
      <c r="DE7" s="1119"/>
      <c r="DF7" s="1120"/>
      <c r="DG7" s="1118" t="s">
        <v>563</v>
      </c>
      <c r="DH7" s="1119"/>
      <c r="DI7" s="1119"/>
      <c r="DJ7" s="1119"/>
      <c r="DK7" s="1120"/>
      <c r="DL7" s="1118" t="s">
        <v>561</v>
      </c>
      <c r="DM7" s="1119"/>
      <c r="DN7" s="1119"/>
      <c r="DO7" s="1119"/>
      <c r="DP7" s="1120"/>
      <c r="DQ7" s="1118" t="s">
        <v>561</v>
      </c>
      <c r="DR7" s="1119"/>
      <c r="DS7" s="1119"/>
      <c r="DT7" s="1119"/>
      <c r="DU7" s="1120"/>
      <c r="DV7" s="1145"/>
      <c r="DW7" s="1146"/>
      <c r="DX7" s="1146"/>
      <c r="DY7" s="1146"/>
      <c r="DZ7" s="1147"/>
      <c r="EA7" s="207"/>
    </row>
    <row r="8" spans="1:131" s="208" customFormat="1" ht="26.25" customHeight="1">
      <c r="A8" s="214">
        <v>2</v>
      </c>
      <c r="B8" s="1066" t="s">
        <v>368</v>
      </c>
      <c r="C8" s="1067"/>
      <c r="D8" s="1067"/>
      <c r="E8" s="1067"/>
      <c r="F8" s="1067"/>
      <c r="G8" s="1067"/>
      <c r="H8" s="1067"/>
      <c r="I8" s="1067"/>
      <c r="J8" s="1067"/>
      <c r="K8" s="1067"/>
      <c r="L8" s="1067"/>
      <c r="M8" s="1067"/>
      <c r="N8" s="1067"/>
      <c r="O8" s="1067"/>
      <c r="P8" s="1068"/>
      <c r="Q8" s="1072">
        <v>4</v>
      </c>
      <c r="R8" s="1073"/>
      <c r="S8" s="1073"/>
      <c r="T8" s="1073"/>
      <c r="U8" s="1073"/>
      <c r="V8" s="1073">
        <v>4</v>
      </c>
      <c r="W8" s="1073"/>
      <c r="X8" s="1073"/>
      <c r="Y8" s="1073"/>
      <c r="Z8" s="1073"/>
      <c r="AA8" s="1073">
        <v>0</v>
      </c>
      <c r="AB8" s="1073"/>
      <c r="AC8" s="1073"/>
      <c r="AD8" s="1073"/>
      <c r="AE8" s="1074"/>
      <c r="AF8" s="1048">
        <v>0</v>
      </c>
      <c r="AG8" s="1049"/>
      <c r="AH8" s="1049"/>
      <c r="AI8" s="1049"/>
      <c r="AJ8" s="1050"/>
      <c r="AK8" s="1115">
        <v>2</v>
      </c>
      <c r="AL8" s="1116"/>
      <c r="AM8" s="1116"/>
      <c r="AN8" s="1116"/>
      <c r="AO8" s="1116"/>
      <c r="AP8" s="1116" t="s">
        <v>556</v>
      </c>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t="s">
        <v>549</v>
      </c>
      <c r="BT8" s="1044"/>
      <c r="BU8" s="1044"/>
      <c r="BV8" s="1044"/>
      <c r="BW8" s="1044"/>
      <c r="BX8" s="1044"/>
      <c r="BY8" s="1044"/>
      <c r="BZ8" s="1044"/>
      <c r="CA8" s="1044"/>
      <c r="CB8" s="1044"/>
      <c r="CC8" s="1044"/>
      <c r="CD8" s="1044"/>
      <c r="CE8" s="1044"/>
      <c r="CF8" s="1044"/>
      <c r="CG8" s="1045"/>
      <c r="CH8" s="1117" t="s">
        <v>567</v>
      </c>
      <c r="CI8" s="1019"/>
      <c r="CJ8" s="1019"/>
      <c r="CK8" s="1019"/>
      <c r="CL8" s="1020"/>
      <c r="CM8" s="1018">
        <v>60</v>
      </c>
      <c r="CN8" s="1019"/>
      <c r="CO8" s="1019"/>
      <c r="CP8" s="1019"/>
      <c r="CQ8" s="1020"/>
      <c r="CR8" s="1018">
        <v>5</v>
      </c>
      <c r="CS8" s="1019"/>
      <c r="CT8" s="1019"/>
      <c r="CU8" s="1019"/>
      <c r="CV8" s="1020"/>
      <c r="CW8" s="1018" t="s">
        <v>562</v>
      </c>
      <c r="CX8" s="1019"/>
      <c r="CY8" s="1019"/>
      <c r="CZ8" s="1019"/>
      <c r="DA8" s="1020"/>
      <c r="DB8" s="1018" t="s">
        <v>561</v>
      </c>
      <c r="DC8" s="1019"/>
      <c r="DD8" s="1019"/>
      <c r="DE8" s="1019"/>
      <c r="DF8" s="1020"/>
      <c r="DG8" s="1018" t="s">
        <v>564</v>
      </c>
      <c r="DH8" s="1019"/>
      <c r="DI8" s="1019"/>
      <c r="DJ8" s="1019"/>
      <c r="DK8" s="1020"/>
      <c r="DL8" s="1018" t="s">
        <v>561</v>
      </c>
      <c r="DM8" s="1019"/>
      <c r="DN8" s="1019"/>
      <c r="DO8" s="1019"/>
      <c r="DP8" s="1020"/>
      <c r="DQ8" s="1018" t="s">
        <v>561</v>
      </c>
      <c r="DR8" s="1019"/>
      <c r="DS8" s="1019"/>
      <c r="DT8" s="1019"/>
      <c r="DU8" s="1020"/>
      <c r="DV8" s="1021"/>
      <c r="DW8" s="1022"/>
      <c r="DX8" s="1022"/>
      <c r="DY8" s="1022"/>
      <c r="DZ8" s="1023"/>
      <c r="EA8" s="207"/>
    </row>
    <row r="9" spans="1:131" s="208" customFormat="1" ht="26.25" customHeight="1">
      <c r="A9" s="214">
        <v>3</v>
      </c>
      <c r="B9" s="1066" t="s">
        <v>369</v>
      </c>
      <c r="C9" s="1067"/>
      <c r="D9" s="1067"/>
      <c r="E9" s="1067"/>
      <c r="F9" s="1067"/>
      <c r="G9" s="1067"/>
      <c r="H9" s="1067"/>
      <c r="I9" s="1067"/>
      <c r="J9" s="1067"/>
      <c r="K9" s="1067"/>
      <c r="L9" s="1067"/>
      <c r="M9" s="1067"/>
      <c r="N9" s="1067"/>
      <c r="O9" s="1067"/>
      <c r="P9" s="1068"/>
      <c r="Q9" s="1072">
        <v>48</v>
      </c>
      <c r="R9" s="1073"/>
      <c r="S9" s="1073"/>
      <c r="T9" s="1073"/>
      <c r="U9" s="1073"/>
      <c r="V9" s="1073">
        <v>45</v>
      </c>
      <c r="W9" s="1073"/>
      <c r="X9" s="1073"/>
      <c r="Y9" s="1073"/>
      <c r="Z9" s="1073"/>
      <c r="AA9" s="1073">
        <v>3</v>
      </c>
      <c r="AB9" s="1073"/>
      <c r="AC9" s="1073"/>
      <c r="AD9" s="1073"/>
      <c r="AE9" s="1074"/>
      <c r="AF9" s="1048">
        <v>3</v>
      </c>
      <c r="AG9" s="1049"/>
      <c r="AH9" s="1049"/>
      <c r="AI9" s="1049"/>
      <c r="AJ9" s="1050"/>
      <c r="AK9" s="1115">
        <v>15</v>
      </c>
      <c r="AL9" s="1116"/>
      <c r="AM9" s="1116"/>
      <c r="AN9" s="1116"/>
      <c r="AO9" s="1116"/>
      <c r="AP9" s="1116">
        <v>27</v>
      </c>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t="s">
        <v>550</v>
      </c>
      <c r="BT9" s="1044"/>
      <c r="BU9" s="1044"/>
      <c r="BV9" s="1044"/>
      <c r="BW9" s="1044"/>
      <c r="BX9" s="1044"/>
      <c r="BY9" s="1044"/>
      <c r="BZ9" s="1044"/>
      <c r="CA9" s="1044"/>
      <c r="CB9" s="1044"/>
      <c r="CC9" s="1044"/>
      <c r="CD9" s="1044"/>
      <c r="CE9" s="1044"/>
      <c r="CF9" s="1044"/>
      <c r="CG9" s="1045"/>
      <c r="CH9" s="1018">
        <v>14</v>
      </c>
      <c r="CI9" s="1019"/>
      <c r="CJ9" s="1019"/>
      <c r="CK9" s="1019"/>
      <c r="CL9" s="1020"/>
      <c r="CM9" s="1018">
        <v>126</v>
      </c>
      <c r="CN9" s="1019"/>
      <c r="CO9" s="1019"/>
      <c r="CP9" s="1019"/>
      <c r="CQ9" s="1020"/>
      <c r="CR9" s="1018">
        <v>30</v>
      </c>
      <c r="CS9" s="1019"/>
      <c r="CT9" s="1019"/>
      <c r="CU9" s="1019"/>
      <c r="CV9" s="1020"/>
      <c r="CW9" s="1018" t="s">
        <v>561</v>
      </c>
      <c r="CX9" s="1019"/>
      <c r="CY9" s="1019"/>
      <c r="CZ9" s="1019"/>
      <c r="DA9" s="1020"/>
      <c r="DB9" s="1018" t="s">
        <v>561</v>
      </c>
      <c r="DC9" s="1019"/>
      <c r="DD9" s="1019"/>
      <c r="DE9" s="1019"/>
      <c r="DF9" s="1020"/>
      <c r="DG9" s="1018" t="s">
        <v>561</v>
      </c>
      <c r="DH9" s="1019"/>
      <c r="DI9" s="1019"/>
      <c r="DJ9" s="1019"/>
      <c r="DK9" s="1020"/>
      <c r="DL9" s="1018" t="s">
        <v>561</v>
      </c>
      <c r="DM9" s="1019"/>
      <c r="DN9" s="1019"/>
      <c r="DO9" s="1019"/>
      <c r="DP9" s="1020"/>
      <c r="DQ9" s="1018" t="s">
        <v>561</v>
      </c>
      <c r="DR9" s="1019"/>
      <c r="DS9" s="1019"/>
      <c r="DT9" s="1019"/>
      <c r="DU9" s="1020"/>
      <c r="DV9" s="1021"/>
      <c r="DW9" s="1022"/>
      <c r="DX9" s="1022"/>
      <c r="DY9" s="1022"/>
      <c r="DZ9" s="1023"/>
      <c r="EA9" s="207"/>
    </row>
    <row r="10" spans="1:131" s="208" customFormat="1" ht="26.25" customHeight="1">
      <c r="A10" s="214">
        <v>4</v>
      </c>
      <c r="B10" s="1066" t="s">
        <v>370</v>
      </c>
      <c r="C10" s="1067"/>
      <c r="D10" s="1067"/>
      <c r="E10" s="1067"/>
      <c r="F10" s="1067"/>
      <c r="G10" s="1067"/>
      <c r="H10" s="1067"/>
      <c r="I10" s="1067"/>
      <c r="J10" s="1067"/>
      <c r="K10" s="1067"/>
      <c r="L10" s="1067"/>
      <c r="M10" s="1067"/>
      <c r="N10" s="1067"/>
      <c r="O10" s="1067"/>
      <c r="P10" s="1068"/>
      <c r="Q10" s="1072">
        <v>51</v>
      </c>
      <c r="R10" s="1073"/>
      <c r="S10" s="1073"/>
      <c r="T10" s="1073"/>
      <c r="U10" s="1073"/>
      <c r="V10" s="1073">
        <v>50</v>
      </c>
      <c r="W10" s="1073"/>
      <c r="X10" s="1073"/>
      <c r="Y10" s="1073"/>
      <c r="Z10" s="1073"/>
      <c r="AA10" s="1073">
        <v>1</v>
      </c>
      <c r="AB10" s="1073"/>
      <c r="AC10" s="1073"/>
      <c r="AD10" s="1073"/>
      <c r="AE10" s="1074"/>
      <c r="AF10" s="1048">
        <v>1</v>
      </c>
      <c r="AG10" s="1049"/>
      <c r="AH10" s="1049"/>
      <c r="AI10" s="1049"/>
      <c r="AJ10" s="1050"/>
      <c r="AK10" s="1115">
        <v>17</v>
      </c>
      <c r="AL10" s="1116"/>
      <c r="AM10" s="1116"/>
      <c r="AN10" s="1116"/>
      <c r="AO10" s="1116"/>
      <c r="AP10" s="1116" t="s">
        <v>556</v>
      </c>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c r="A11" s="214">
        <v>5</v>
      </c>
      <c r="B11" s="1066" t="s">
        <v>371</v>
      </c>
      <c r="C11" s="1067"/>
      <c r="D11" s="1067"/>
      <c r="E11" s="1067"/>
      <c r="F11" s="1067"/>
      <c r="G11" s="1067"/>
      <c r="H11" s="1067"/>
      <c r="I11" s="1067"/>
      <c r="J11" s="1067"/>
      <c r="K11" s="1067"/>
      <c r="L11" s="1067"/>
      <c r="M11" s="1067"/>
      <c r="N11" s="1067"/>
      <c r="O11" s="1067"/>
      <c r="P11" s="1068"/>
      <c r="Q11" s="1072">
        <v>16</v>
      </c>
      <c r="R11" s="1073"/>
      <c r="S11" s="1073"/>
      <c r="T11" s="1073"/>
      <c r="U11" s="1073"/>
      <c r="V11" s="1073">
        <v>16</v>
      </c>
      <c r="W11" s="1073"/>
      <c r="X11" s="1073"/>
      <c r="Y11" s="1073"/>
      <c r="Z11" s="1073"/>
      <c r="AA11" s="1073">
        <v>0</v>
      </c>
      <c r="AB11" s="1073"/>
      <c r="AC11" s="1073"/>
      <c r="AD11" s="1073"/>
      <c r="AE11" s="1074"/>
      <c r="AF11" s="1048">
        <v>0</v>
      </c>
      <c r="AG11" s="1049"/>
      <c r="AH11" s="1049"/>
      <c r="AI11" s="1049"/>
      <c r="AJ11" s="1050"/>
      <c r="AK11" s="1115">
        <v>5</v>
      </c>
      <c r="AL11" s="1116"/>
      <c r="AM11" s="1116"/>
      <c r="AN11" s="1116"/>
      <c r="AO11" s="1116"/>
      <c r="AP11" s="1116" t="s">
        <v>558</v>
      </c>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c r="A12" s="214">
        <v>6</v>
      </c>
      <c r="B12" s="1066" t="s">
        <v>372</v>
      </c>
      <c r="C12" s="1067"/>
      <c r="D12" s="1067"/>
      <c r="E12" s="1067"/>
      <c r="F12" s="1067"/>
      <c r="G12" s="1067"/>
      <c r="H12" s="1067"/>
      <c r="I12" s="1067"/>
      <c r="J12" s="1067"/>
      <c r="K12" s="1067"/>
      <c r="L12" s="1067"/>
      <c r="M12" s="1067"/>
      <c r="N12" s="1067"/>
      <c r="O12" s="1067"/>
      <c r="P12" s="1068"/>
      <c r="Q12" s="1072">
        <v>46</v>
      </c>
      <c r="R12" s="1073"/>
      <c r="S12" s="1073"/>
      <c r="T12" s="1073"/>
      <c r="U12" s="1073"/>
      <c r="V12" s="1073">
        <v>45</v>
      </c>
      <c r="W12" s="1073"/>
      <c r="X12" s="1073"/>
      <c r="Y12" s="1073"/>
      <c r="Z12" s="1073"/>
      <c r="AA12" s="1073">
        <v>1</v>
      </c>
      <c r="AB12" s="1073"/>
      <c r="AC12" s="1073"/>
      <c r="AD12" s="1073"/>
      <c r="AE12" s="1074"/>
      <c r="AF12" s="1048">
        <v>1</v>
      </c>
      <c r="AG12" s="1049"/>
      <c r="AH12" s="1049"/>
      <c r="AI12" s="1049"/>
      <c r="AJ12" s="1050"/>
      <c r="AK12" s="1115">
        <v>3</v>
      </c>
      <c r="AL12" s="1116"/>
      <c r="AM12" s="1116"/>
      <c r="AN12" s="1116"/>
      <c r="AO12" s="1116"/>
      <c r="AP12" s="1116">
        <v>60</v>
      </c>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c r="A13" s="214">
        <v>7</v>
      </c>
      <c r="B13" s="1066" t="s">
        <v>373</v>
      </c>
      <c r="C13" s="1067"/>
      <c r="D13" s="1067"/>
      <c r="E13" s="1067"/>
      <c r="F13" s="1067"/>
      <c r="G13" s="1067"/>
      <c r="H13" s="1067"/>
      <c r="I13" s="1067"/>
      <c r="J13" s="1067"/>
      <c r="K13" s="1067"/>
      <c r="L13" s="1067"/>
      <c r="M13" s="1067"/>
      <c r="N13" s="1067"/>
      <c r="O13" s="1067"/>
      <c r="P13" s="1068"/>
      <c r="Q13" s="1072">
        <v>786</v>
      </c>
      <c r="R13" s="1073"/>
      <c r="S13" s="1073"/>
      <c r="T13" s="1073"/>
      <c r="U13" s="1073"/>
      <c r="V13" s="1073">
        <v>784</v>
      </c>
      <c r="W13" s="1073"/>
      <c r="X13" s="1073"/>
      <c r="Y13" s="1073"/>
      <c r="Z13" s="1073"/>
      <c r="AA13" s="1073">
        <v>2</v>
      </c>
      <c r="AB13" s="1073"/>
      <c r="AC13" s="1073"/>
      <c r="AD13" s="1073"/>
      <c r="AE13" s="1074"/>
      <c r="AF13" s="1048">
        <v>2</v>
      </c>
      <c r="AG13" s="1049"/>
      <c r="AH13" s="1049"/>
      <c r="AI13" s="1049"/>
      <c r="AJ13" s="1050"/>
      <c r="AK13" s="1115">
        <v>383</v>
      </c>
      <c r="AL13" s="1116"/>
      <c r="AM13" s="1116"/>
      <c r="AN13" s="1116"/>
      <c r="AO13" s="1116"/>
      <c r="AP13" s="1116">
        <v>1946</v>
      </c>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c r="A14" s="214">
        <v>8</v>
      </c>
      <c r="B14" s="1066" t="s">
        <v>374</v>
      </c>
      <c r="C14" s="1067"/>
      <c r="D14" s="1067"/>
      <c r="E14" s="1067"/>
      <c r="F14" s="1067"/>
      <c r="G14" s="1067"/>
      <c r="H14" s="1067"/>
      <c r="I14" s="1067"/>
      <c r="J14" s="1067"/>
      <c r="K14" s="1067"/>
      <c r="L14" s="1067"/>
      <c r="M14" s="1067"/>
      <c r="N14" s="1067"/>
      <c r="O14" s="1067"/>
      <c r="P14" s="1068"/>
      <c r="Q14" s="1072">
        <v>0</v>
      </c>
      <c r="R14" s="1073"/>
      <c r="S14" s="1073"/>
      <c r="T14" s="1073"/>
      <c r="U14" s="1073"/>
      <c r="V14" s="1073">
        <v>0</v>
      </c>
      <c r="W14" s="1073"/>
      <c r="X14" s="1073"/>
      <c r="Y14" s="1073"/>
      <c r="Z14" s="1073"/>
      <c r="AA14" s="1073">
        <v>0</v>
      </c>
      <c r="AB14" s="1073"/>
      <c r="AC14" s="1073"/>
      <c r="AD14" s="1073"/>
      <c r="AE14" s="1074"/>
      <c r="AF14" s="1048">
        <v>0</v>
      </c>
      <c r="AG14" s="1049"/>
      <c r="AH14" s="1049"/>
      <c r="AI14" s="1049"/>
      <c r="AJ14" s="1050"/>
      <c r="AK14" s="1115" t="s">
        <v>556</v>
      </c>
      <c r="AL14" s="1116"/>
      <c r="AM14" s="1116"/>
      <c r="AN14" s="1116"/>
      <c r="AO14" s="1116"/>
      <c r="AP14" s="1116" t="s">
        <v>558</v>
      </c>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375</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c r="A23" s="217" t="s">
        <v>376</v>
      </c>
      <c r="B23" s="973" t="s">
        <v>377</v>
      </c>
      <c r="C23" s="974"/>
      <c r="D23" s="974"/>
      <c r="E23" s="974"/>
      <c r="F23" s="974"/>
      <c r="G23" s="974"/>
      <c r="H23" s="974"/>
      <c r="I23" s="974"/>
      <c r="J23" s="974"/>
      <c r="K23" s="974"/>
      <c r="L23" s="974"/>
      <c r="M23" s="974"/>
      <c r="N23" s="974"/>
      <c r="O23" s="974"/>
      <c r="P23" s="975"/>
      <c r="Q23" s="1097">
        <v>37171</v>
      </c>
      <c r="R23" s="1098"/>
      <c r="S23" s="1098"/>
      <c r="T23" s="1098"/>
      <c r="U23" s="1098"/>
      <c r="V23" s="1098">
        <v>35839</v>
      </c>
      <c r="W23" s="1098"/>
      <c r="X23" s="1098"/>
      <c r="Y23" s="1098"/>
      <c r="Z23" s="1098"/>
      <c r="AA23" s="1098">
        <v>1333</v>
      </c>
      <c r="AB23" s="1098"/>
      <c r="AC23" s="1098"/>
      <c r="AD23" s="1098"/>
      <c r="AE23" s="1099"/>
      <c r="AF23" s="1100">
        <v>1217</v>
      </c>
      <c r="AG23" s="1098"/>
      <c r="AH23" s="1098"/>
      <c r="AI23" s="1098"/>
      <c r="AJ23" s="1101"/>
      <c r="AK23" s="1102"/>
      <c r="AL23" s="1103"/>
      <c r="AM23" s="1103"/>
      <c r="AN23" s="1103"/>
      <c r="AO23" s="1103"/>
      <c r="AP23" s="1098">
        <v>30623</v>
      </c>
      <c r="AQ23" s="1098"/>
      <c r="AR23" s="1098"/>
      <c r="AS23" s="1098"/>
      <c r="AT23" s="1098"/>
      <c r="AU23" s="1104"/>
      <c r="AV23" s="1104"/>
      <c r="AW23" s="1104"/>
      <c r="AX23" s="1104"/>
      <c r="AY23" s="1105"/>
      <c r="AZ23" s="1094" t="s">
        <v>114</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c r="A24" s="1093" t="s">
        <v>378</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c r="A25" s="1092" t="s">
        <v>379</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c r="A26" s="1024" t="s">
        <v>350</v>
      </c>
      <c r="B26" s="1025"/>
      <c r="C26" s="1025"/>
      <c r="D26" s="1025"/>
      <c r="E26" s="1025"/>
      <c r="F26" s="1025"/>
      <c r="G26" s="1025"/>
      <c r="H26" s="1025"/>
      <c r="I26" s="1025"/>
      <c r="J26" s="1025"/>
      <c r="K26" s="1025"/>
      <c r="L26" s="1025"/>
      <c r="M26" s="1025"/>
      <c r="N26" s="1025"/>
      <c r="O26" s="1025"/>
      <c r="P26" s="1026"/>
      <c r="Q26" s="1030" t="s">
        <v>380</v>
      </c>
      <c r="R26" s="1031"/>
      <c r="S26" s="1031"/>
      <c r="T26" s="1031"/>
      <c r="U26" s="1032"/>
      <c r="V26" s="1030" t="s">
        <v>381</v>
      </c>
      <c r="W26" s="1031"/>
      <c r="X26" s="1031"/>
      <c r="Y26" s="1031"/>
      <c r="Z26" s="1032"/>
      <c r="AA26" s="1030" t="s">
        <v>382</v>
      </c>
      <c r="AB26" s="1031"/>
      <c r="AC26" s="1031"/>
      <c r="AD26" s="1031"/>
      <c r="AE26" s="1031"/>
      <c r="AF26" s="1088" t="s">
        <v>383</v>
      </c>
      <c r="AG26" s="1037"/>
      <c r="AH26" s="1037"/>
      <c r="AI26" s="1037"/>
      <c r="AJ26" s="1089"/>
      <c r="AK26" s="1031" t="s">
        <v>384</v>
      </c>
      <c r="AL26" s="1031"/>
      <c r="AM26" s="1031"/>
      <c r="AN26" s="1031"/>
      <c r="AO26" s="1032"/>
      <c r="AP26" s="1030" t="s">
        <v>385</v>
      </c>
      <c r="AQ26" s="1031"/>
      <c r="AR26" s="1031"/>
      <c r="AS26" s="1031"/>
      <c r="AT26" s="1032"/>
      <c r="AU26" s="1030" t="s">
        <v>386</v>
      </c>
      <c r="AV26" s="1031"/>
      <c r="AW26" s="1031"/>
      <c r="AX26" s="1031"/>
      <c r="AY26" s="1032"/>
      <c r="AZ26" s="1030" t="s">
        <v>387</v>
      </c>
      <c r="BA26" s="1031"/>
      <c r="BB26" s="1031"/>
      <c r="BC26" s="1031"/>
      <c r="BD26" s="1032"/>
      <c r="BE26" s="1030" t="s">
        <v>357</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c r="A28" s="219">
        <v>1</v>
      </c>
      <c r="B28" s="1079" t="s">
        <v>388</v>
      </c>
      <c r="C28" s="1080"/>
      <c r="D28" s="1080"/>
      <c r="E28" s="1080"/>
      <c r="F28" s="1080"/>
      <c r="G28" s="1080"/>
      <c r="H28" s="1080"/>
      <c r="I28" s="1080"/>
      <c r="J28" s="1080"/>
      <c r="K28" s="1080"/>
      <c r="L28" s="1080"/>
      <c r="M28" s="1080"/>
      <c r="N28" s="1080"/>
      <c r="O28" s="1080"/>
      <c r="P28" s="1081"/>
      <c r="Q28" s="1082">
        <v>9206</v>
      </c>
      <c r="R28" s="1083"/>
      <c r="S28" s="1083"/>
      <c r="T28" s="1083"/>
      <c r="U28" s="1083"/>
      <c r="V28" s="1083">
        <v>8923</v>
      </c>
      <c r="W28" s="1083"/>
      <c r="X28" s="1083"/>
      <c r="Y28" s="1083"/>
      <c r="Z28" s="1083"/>
      <c r="AA28" s="1083">
        <v>283</v>
      </c>
      <c r="AB28" s="1083"/>
      <c r="AC28" s="1083"/>
      <c r="AD28" s="1083"/>
      <c r="AE28" s="1084"/>
      <c r="AF28" s="1085">
        <v>283</v>
      </c>
      <c r="AG28" s="1083"/>
      <c r="AH28" s="1083"/>
      <c r="AI28" s="1083"/>
      <c r="AJ28" s="1086"/>
      <c r="AK28" s="1087">
        <v>625</v>
      </c>
      <c r="AL28" s="1075"/>
      <c r="AM28" s="1075"/>
      <c r="AN28" s="1075"/>
      <c r="AO28" s="1075"/>
      <c r="AP28" s="1075" t="s">
        <v>556</v>
      </c>
      <c r="AQ28" s="1075"/>
      <c r="AR28" s="1075"/>
      <c r="AS28" s="1075"/>
      <c r="AT28" s="1075"/>
      <c r="AU28" s="1075" t="s">
        <v>556</v>
      </c>
      <c r="AV28" s="1075"/>
      <c r="AW28" s="1075"/>
      <c r="AX28" s="1075"/>
      <c r="AY28" s="1075"/>
      <c r="AZ28" s="1076" t="s">
        <v>556</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c r="A29" s="219">
        <v>2</v>
      </c>
      <c r="B29" s="1066" t="s">
        <v>389</v>
      </c>
      <c r="C29" s="1067"/>
      <c r="D29" s="1067"/>
      <c r="E29" s="1067"/>
      <c r="F29" s="1067"/>
      <c r="G29" s="1067"/>
      <c r="H29" s="1067"/>
      <c r="I29" s="1067"/>
      <c r="J29" s="1067"/>
      <c r="K29" s="1067"/>
      <c r="L29" s="1067"/>
      <c r="M29" s="1067"/>
      <c r="N29" s="1067"/>
      <c r="O29" s="1067"/>
      <c r="P29" s="1068"/>
      <c r="Q29" s="1072">
        <v>867</v>
      </c>
      <c r="R29" s="1073"/>
      <c r="S29" s="1073"/>
      <c r="T29" s="1073"/>
      <c r="U29" s="1073"/>
      <c r="V29" s="1073">
        <v>866</v>
      </c>
      <c r="W29" s="1073"/>
      <c r="X29" s="1073"/>
      <c r="Y29" s="1073"/>
      <c r="Z29" s="1073"/>
      <c r="AA29" s="1073">
        <v>1</v>
      </c>
      <c r="AB29" s="1073"/>
      <c r="AC29" s="1073"/>
      <c r="AD29" s="1073"/>
      <c r="AE29" s="1074"/>
      <c r="AF29" s="1048">
        <v>1</v>
      </c>
      <c r="AG29" s="1049"/>
      <c r="AH29" s="1049"/>
      <c r="AI29" s="1049"/>
      <c r="AJ29" s="1050"/>
      <c r="AK29" s="1009">
        <v>268</v>
      </c>
      <c r="AL29" s="1000"/>
      <c r="AM29" s="1000"/>
      <c r="AN29" s="1000"/>
      <c r="AO29" s="1000"/>
      <c r="AP29" s="1000" t="s">
        <v>556</v>
      </c>
      <c r="AQ29" s="1000"/>
      <c r="AR29" s="1000"/>
      <c r="AS29" s="1000"/>
      <c r="AT29" s="1000"/>
      <c r="AU29" s="1000" t="s">
        <v>556</v>
      </c>
      <c r="AV29" s="1000"/>
      <c r="AW29" s="1000"/>
      <c r="AX29" s="1000"/>
      <c r="AY29" s="1000"/>
      <c r="AZ29" s="1071" t="s">
        <v>556</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c r="A30" s="219">
        <v>3</v>
      </c>
      <c r="B30" s="1066" t="s">
        <v>390</v>
      </c>
      <c r="C30" s="1067"/>
      <c r="D30" s="1067"/>
      <c r="E30" s="1067"/>
      <c r="F30" s="1067"/>
      <c r="G30" s="1067"/>
      <c r="H30" s="1067"/>
      <c r="I30" s="1067"/>
      <c r="J30" s="1067"/>
      <c r="K30" s="1067"/>
      <c r="L30" s="1067"/>
      <c r="M30" s="1067"/>
      <c r="N30" s="1067"/>
      <c r="O30" s="1067"/>
      <c r="P30" s="1068"/>
      <c r="Q30" s="1072">
        <v>10429</v>
      </c>
      <c r="R30" s="1073"/>
      <c r="S30" s="1073"/>
      <c r="T30" s="1073"/>
      <c r="U30" s="1073"/>
      <c r="V30" s="1073">
        <v>9920</v>
      </c>
      <c r="W30" s="1073"/>
      <c r="X30" s="1073"/>
      <c r="Y30" s="1073"/>
      <c r="Z30" s="1073"/>
      <c r="AA30" s="1073">
        <v>508</v>
      </c>
      <c r="AB30" s="1073"/>
      <c r="AC30" s="1073"/>
      <c r="AD30" s="1073"/>
      <c r="AE30" s="1074"/>
      <c r="AF30" s="1048">
        <v>508</v>
      </c>
      <c r="AG30" s="1049"/>
      <c r="AH30" s="1049"/>
      <c r="AI30" s="1049"/>
      <c r="AJ30" s="1050"/>
      <c r="AK30" s="1009">
        <v>1331</v>
      </c>
      <c r="AL30" s="1000"/>
      <c r="AM30" s="1000"/>
      <c r="AN30" s="1000"/>
      <c r="AO30" s="1000"/>
      <c r="AP30" s="1000" t="s">
        <v>557</v>
      </c>
      <c r="AQ30" s="1000"/>
      <c r="AR30" s="1000"/>
      <c r="AS30" s="1000"/>
      <c r="AT30" s="1000"/>
      <c r="AU30" s="1000" t="s">
        <v>556</v>
      </c>
      <c r="AV30" s="1000"/>
      <c r="AW30" s="1000"/>
      <c r="AX30" s="1000"/>
      <c r="AY30" s="1000"/>
      <c r="AZ30" s="1071" t="s">
        <v>556</v>
      </c>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c r="A31" s="219">
        <v>4</v>
      </c>
      <c r="B31" s="1066" t="s">
        <v>391</v>
      </c>
      <c r="C31" s="1067"/>
      <c r="D31" s="1067"/>
      <c r="E31" s="1067"/>
      <c r="F31" s="1067"/>
      <c r="G31" s="1067"/>
      <c r="H31" s="1067"/>
      <c r="I31" s="1067"/>
      <c r="J31" s="1067"/>
      <c r="K31" s="1067"/>
      <c r="L31" s="1067"/>
      <c r="M31" s="1067"/>
      <c r="N31" s="1067"/>
      <c r="O31" s="1067"/>
      <c r="P31" s="1068"/>
      <c r="Q31" s="1072">
        <v>77</v>
      </c>
      <c r="R31" s="1073"/>
      <c r="S31" s="1073"/>
      <c r="T31" s="1073"/>
      <c r="U31" s="1073"/>
      <c r="V31" s="1073">
        <v>77</v>
      </c>
      <c r="W31" s="1073"/>
      <c r="X31" s="1073"/>
      <c r="Y31" s="1073"/>
      <c r="Z31" s="1073"/>
      <c r="AA31" s="1073" t="s">
        <v>566</v>
      </c>
      <c r="AB31" s="1073"/>
      <c r="AC31" s="1073"/>
      <c r="AD31" s="1073"/>
      <c r="AE31" s="1074"/>
      <c r="AF31" s="1048" t="s">
        <v>114</v>
      </c>
      <c r="AG31" s="1049"/>
      <c r="AH31" s="1049"/>
      <c r="AI31" s="1049"/>
      <c r="AJ31" s="1050"/>
      <c r="AK31" s="1009">
        <v>77</v>
      </c>
      <c r="AL31" s="1000"/>
      <c r="AM31" s="1000"/>
      <c r="AN31" s="1000"/>
      <c r="AO31" s="1000"/>
      <c r="AP31" s="1000">
        <v>121</v>
      </c>
      <c r="AQ31" s="1000"/>
      <c r="AR31" s="1000"/>
      <c r="AS31" s="1000"/>
      <c r="AT31" s="1000"/>
      <c r="AU31" s="1000">
        <v>121</v>
      </c>
      <c r="AV31" s="1000"/>
      <c r="AW31" s="1000"/>
      <c r="AX31" s="1000"/>
      <c r="AY31" s="1000"/>
      <c r="AZ31" s="1071" t="s">
        <v>560</v>
      </c>
      <c r="BA31" s="1071"/>
      <c r="BB31" s="1071"/>
      <c r="BC31" s="1071"/>
      <c r="BD31" s="1071"/>
      <c r="BE31" s="1061"/>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c r="A32" s="219">
        <v>5</v>
      </c>
      <c r="B32" s="1066" t="s">
        <v>392</v>
      </c>
      <c r="C32" s="1067"/>
      <c r="D32" s="1067"/>
      <c r="E32" s="1067"/>
      <c r="F32" s="1067"/>
      <c r="G32" s="1067"/>
      <c r="H32" s="1067"/>
      <c r="I32" s="1067"/>
      <c r="J32" s="1067"/>
      <c r="K32" s="1067"/>
      <c r="L32" s="1067"/>
      <c r="M32" s="1067"/>
      <c r="N32" s="1067"/>
      <c r="O32" s="1067"/>
      <c r="P32" s="1068"/>
      <c r="Q32" s="1072">
        <v>1437</v>
      </c>
      <c r="R32" s="1073"/>
      <c r="S32" s="1073"/>
      <c r="T32" s="1073"/>
      <c r="U32" s="1073"/>
      <c r="V32" s="1073">
        <v>1314</v>
      </c>
      <c r="W32" s="1073"/>
      <c r="X32" s="1073"/>
      <c r="Y32" s="1073"/>
      <c r="Z32" s="1073"/>
      <c r="AA32" s="1073">
        <v>123</v>
      </c>
      <c r="AB32" s="1073"/>
      <c r="AC32" s="1073"/>
      <c r="AD32" s="1073"/>
      <c r="AE32" s="1074"/>
      <c r="AF32" s="1048">
        <v>1966</v>
      </c>
      <c r="AG32" s="1049"/>
      <c r="AH32" s="1049"/>
      <c r="AI32" s="1049"/>
      <c r="AJ32" s="1050"/>
      <c r="AK32" s="1009">
        <v>139</v>
      </c>
      <c r="AL32" s="1000"/>
      <c r="AM32" s="1000"/>
      <c r="AN32" s="1000"/>
      <c r="AO32" s="1000"/>
      <c r="AP32" s="1000">
        <v>6583</v>
      </c>
      <c r="AQ32" s="1000"/>
      <c r="AR32" s="1000"/>
      <c r="AS32" s="1000"/>
      <c r="AT32" s="1000"/>
      <c r="AU32" s="1000">
        <v>1672</v>
      </c>
      <c r="AV32" s="1000"/>
      <c r="AW32" s="1000"/>
      <c r="AX32" s="1000"/>
      <c r="AY32" s="1000"/>
      <c r="AZ32" s="1071" t="s">
        <v>556</v>
      </c>
      <c r="BA32" s="1071"/>
      <c r="BB32" s="1071"/>
      <c r="BC32" s="1071"/>
      <c r="BD32" s="1071"/>
      <c r="BE32" s="1061" t="s">
        <v>393</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c r="A33" s="219">
        <v>6</v>
      </c>
      <c r="B33" s="1066" t="s">
        <v>394</v>
      </c>
      <c r="C33" s="1067"/>
      <c r="D33" s="1067"/>
      <c r="E33" s="1067"/>
      <c r="F33" s="1067"/>
      <c r="G33" s="1067"/>
      <c r="H33" s="1067"/>
      <c r="I33" s="1067"/>
      <c r="J33" s="1067"/>
      <c r="K33" s="1067"/>
      <c r="L33" s="1067"/>
      <c r="M33" s="1067"/>
      <c r="N33" s="1067"/>
      <c r="O33" s="1067"/>
      <c r="P33" s="1068"/>
      <c r="Q33" s="1072">
        <v>49</v>
      </c>
      <c r="R33" s="1073"/>
      <c r="S33" s="1073"/>
      <c r="T33" s="1073"/>
      <c r="U33" s="1073"/>
      <c r="V33" s="1073">
        <v>43</v>
      </c>
      <c r="W33" s="1073"/>
      <c r="X33" s="1073"/>
      <c r="Y33" s="1073"/>
      <c r="Z33" s="1073"/>
      <c r="AA33" s="1073">
        <v>5</v>
      </c>
      <c r="AB33" s="1073"/>
      <c r="AC33" s="1073"/>
      <c r="AD33" s="1073"/>
      <c r="AE33" s="1074"/>
      <c r="AF33" s="1048">
        <v>91</v>
      </c>
      <c r="AG33" s="1049"/>
      <c r="AH33" s="1049"/>
      <c r="AI33" s="1049"/>
      <c r="AJ33" s="1050"/>
      <c r="AK33" s="1009">
        <v>0</v>
      </c>
      <c r="AL33" s="1000"/>
      <c r="AM33" s="1000"/>
      <c r="AN33" s="1000"/>
      <c r="AO33" s="1000"/>
      <c r="AP33" s="1000">
        <v>730</v>
      </c>
      <c r="AQ33" s="1000"/>
      <c r="AR33" s="1000"/>
      <c r="AS33" s="1000"/>
      <c r="AT33" s="1000"/>
      <c r="AU33" s="1000">
        <v>52</v>
      </c>
      <c r="AV33" s="1000"/>
      <c r="AW33" s="1000"/>
      <c r="AX33" s="1000"/>
      <c r="AY33" s="1000"/>
      <c r="AZ33" s="1071" t="s">
        <v>556</v>
      </c>
      <c r="BA33" s="1071"/>
      <c r="BB33" s="1071"/>
      <c r="BC33" s="1071"/>
      <c r="BD33" s="1071"/>
      <c r="BE33" s="1061" t="s">
        <v>393</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c r="A34" s="219">
        <v>7</v>
      </c>
      <c r="B34" s="1066" t="s">
        <v>395</v>
      </c>
      <c r="C34" s="1067"/>
      <c r="D34" s="1067"/>
      <c r="E34" s="1067"/>
      <c r="F34" s="1067"/>
      <c r="G34" s="1067"/>
      <c r="H34" s="1067"/>
      <c r="I34" s="1067"/>
      <c r="J34" s="1067"/>
      <c r="K34" s="1067"/>
      <c r="L34" s="1067"/>
      <c r="M34" s="1067"/>
      <c r="N34" s="1067"/>
      <c r="O34" s="1067"/>
      <c r="P34" s="1068"/>
      <c r="Q34" s="1072">
        <v>1389</v>
      </c>
      <c r="R34" s="1073"/>
      <c r="S34" s="1073"/>
      <c r="T34" s="1073"/>
      <c r="U34" s="1073"/>
      <c r="V34" s="1073">
        <v>1440</v>
      </c>
      <c r="W34" s="1073"/>
      <c r="X34" s="1073"/>
      <c r="Y34" s="1073"/>
      <c r="Z34" s="1073"/>
      <c r="AA34" s="1073">
        <v>-51</v>
      </c>
      <c r="AB34" s="1073"/>
      <c r="AC34" s="1073"/>
      <c r="AD34" s="1073"/>
      <c r="AE34" s="1074"/>
      <c r="AF34" s="1048">
        <v>451</v>
      </c>
      <c r="AG34" s="1049"/>
      <c r="AH34" s="1049"/>
      <c r="AI34" s="1049"/>
      <c r="AJ34" s="1050"/>
      <c r="AK34" s="1009">
        <v>845</v>
      </c>
      <c r="AL34" s="1000"/>
      <c r="AM34" s="1000"/>
      <c r="AN34" s="1000"/>
      <c r="AO34" s="1000"/>
      <c r="AP34" s="1000">
        <v>16395</v>
      </c>
      <c r="AQ34" s="1000"/>
      <c r="AR34" s="1000"/>
      <c r="AS34" s="1000"/>
      <c r="AT34" s="1000"/>
      <c r="AU34" s="1000">
        <v>14083</v>
      </c>
      <c r="AV34" s="1000"/>
      <c r="AW34" s="1000"/>
      <c r="AX34" s="1000"/>
      <c r="AY34" s="1000"/>
      <c r="AZ34" s="1071" t="s">
        <v>558</v>
      </c>
      <c r="BA34" s="1071"/>
      <c r="BB34" s="1071"/>
      <c r="BC34" s="1071"/>
      <c r="BD34" s="1071"/>
      <c r="BE34" s="1061" t="s">
        <v>393</v>
      </c>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c r="A35" s="219">
        <v>8</v>
      </c>
      <c r="B35" s="1066" t="s">
        <v>396</v>
      </c>
      <c r="C35" s="1067"/>
      <c r="D35" s="1067"/>
      <c r="E35" s="1067"/>
      <c r="F35" s="1067"/>
      <c r="G35" s="1067"/>
      <c r="H35" s="1067"/>
      <c r="I35" s="1067"/>
      <c r="J35" s="1067"/>
      <c r="K35" s="1067"/>
      <c r="L35" s="1067"/>
      <c r="M35" s="1067"/>
      <c r="N35" s="1067"/>
      <c r="O35" s="1067"/>
      <c r="P35" s="1068"/>
      <c r="Q35" s="1072">
        <v>10738</v>
      </c>
      <c r="R35" s="1073"/>
      <c r="S35" s="1073"/>
      <c r="T35" s="1073"/>
      <c r="U35" s="1073"/>
      <c r="V35" s="1073">
        <v>11201</v>
      </c>
      <c r="W35" s="1073"/>
      <c r="X35" s="1073"/>
      <c r="Y35" s="1073"/>
      <c r="Z35" s="1073"/>
      <c r="AA35" s="1073">
        <v>-463</v>
      </c>
      <c r="AB35" s="1073"/>
      <c r="AC35" s="1073"/>
      <c r="AD35" s="1073"/>
      <c r="AE35" s="1074"/>
      <c r="AF35" s="1048">
        <v>254</v>
      </c>
      <c r="AG35" s="1049"/>
      <c r="AH35" s="1049"/>
      <c r="AI35" s="1049"/>
      <c r="AJ35" s="1050"/>
      <c r="AK35" s="1009">
        <v>1730</v>
      </c>
      <c r="AL35" s="1000"/>
      <c r="AM35" s="1000"/>
      <c r="AN35" s="1000"/>
      <c r="AO35" s="1000"/>
      <c r="AP35" s="1000">
        <v>8124</v>
      </c>
      <c r="AQ35" s="1000"/>
      <c r="AR35" s="1000"/>
      <c r="AS35" s="1000"/>
      <c r="AT35" s="1000"/>
      <c r="AU35" s="1000">
        <v>5251</v>
      </c>
      <c r="AV35" s="1000"/>
      <c r="AW35" s="1000"/>
      <c r="AX35" s="1000"/>
      <c r="AY35" s="1000"/>
      <c r="AZ35" s="1071" t="s">
        <v>556</v>
      </c>
      <c r="BA35" s="1071"/>
      <c r="BB35" s="1071"/>
      <c r="BC35" s="1071"/>
      <c r="BD35" s="1071"/>
      <c r="BE35" s="1061" t="s">
        <v>393</v>
      </c>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c r="A36" s="219">
        <v>9</v>
      </c>
      <c r="B36" s="1066" t="s">
        <v>397</v>
      </c>
      <c r="C36" s="1067"/>
      <c r="D36" s="1067"/>
      <c r="E36" s="1067"/>
      <c r="F36" s="1067"/>
      <c r="G36" s="1067"/>
      <c r="H36" s="1067"/>
      <c r="I36" s="1067"/>
      <c r="J36" s="1067"/>
      <c r="K36" s="1067"/>
      <c r="L36" s="1067"/>
      <c r="M36" s="1067"/>
      <c r="N36" s="1067"/>
      <c r="O36" s="1067"/>
      <c r="P36" s="1068"/>
      <c r="Q36" s="1072">
        <v>7</v>
      </c>
      <c r="R36" s="1073"/>
      <c r="S36" s="1073"/>
      <c r="T36" s="1073"/>
      <c r="U36" s="1073"/>
      <c r="V36" s="1073">
        <v>5</v>
      </c>
      <c r="W36" s="1073"/>
      <c r="X36" s="1073"/>
      <c r="Y36" s="1073"/>
      <c r="Z36" s="1073"/>
      <c r="AA36" s="1073">
        <v>1</v>
      </c>
      <c r="AB36" s="1073"/>
      <c r="AC36" s="1073"/>
      <c r="AD36" s="1073"/>
      <c r="AE36" s="1074"/>
      <c r="AF36" s="1048">
        <v>1</v>
      </c>
      <c r="AG36" s="1049"/>
      <c r="AH36" s="1049"/>
      <c r="AI36" s="1049"/>
      <c r="AJ36" s="1050"/>
      <c r="AK36" s="1009" t="s">
        <v>556</v>
      </c>
      <c r="AL36" s="1000"/>
      <c r="AM36" s="1000"/>
      <c r="AN36" s="1000"/>
      <c r="AO36" s="1000"/>
      <c r="AP36" s="1000" t="s">
        <v>556</v>
      </c>
      <c r="AQ36" s="1000"/>
      <c r="AR36" s="1000"/>
      <c r="AS36" s="1000"/>
      <c r="AT36" s="1000"/>
      <c r="AU36" s="1000" t="s">
        <v>556</v>
      </c>
      <c r="AV36" s="1000"/>
      <c r="AW36" s="1000"/>
      <c r="AX36" s="1000"/>
      <c r="AY36" s="1000"/>
      <c r="AZ36" s="1071" t="s">
        <v>556</v>
      </c>
      <c r="BA36" s="1071"/>
      <c r="BB36" s="1071"/>
      <c r="BC36" s="1071"/>
      <c r="BD36" s="1071"/>
      <c r="BE36" s="1061" t="s">
        <v>398</v>
      </c>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c r="A37" s="219">
        <v>10</v>
      </c>
      <c r="B37" s="1066" t="s">
        <v>399</v>
      </c>
      <c r="C37" s="1067"/>
      <c r="D37" s="1067"/>
      <c r="E37" s="1067"/>
      <c r="F37" s="1067"/>
      <c r="G37" s="1067"/>
      <c r="H37" s="1067"/>
      <c r="I37" s="1067"/>
      <c r="J37" s="1067"/>
      <c r="K37" s="1067"/>
      <c r="L37" s="1067"/>
      <c r="M37" s="1067"/>
      <c r="N37" s="1067"/>
      <c r="O37" s="1067"/>
      <c r="P37" s="1068"/>
      <c r="Q37" s="1072">
        <v>542</v>
      </c>
      <c r="R37" s="1073"/>
      <c r="S37" s="1073"/>
      <c r="T37" s="1073"/>
      <c r="U37" s="1073"/>
      <c r="V37" s="1073">
        <v>537</v>
      </c>
      <c r="W37" s="1073"/>
      <c r="X37" s="1073"/>
      <c r="Y37" s="1073"/>
      <c r="Z37" s="1073"/>
      <c r="AA37" s="1073">
        <v>4</v>
      </c>
      <c r="AB37" s="1073"/>
      <c r="AC37" s="1073"/>
      <c r="AD37" s="1073"/>
      <c r="AE37" s="1074"/>
      <c r="AF37" s="1048">
        <v>4</v>
      </c>
      <c r="AG37" s="1049"/>
      <c r="AH37" s="1049"/>
      <c r="AI37" s="1049"/>
      <c r="AJ37" s="1050"/>
      <c r="AK37" s="1009">
        <v>247</v>
      </c>
      <c r="AL37" s="1000"/>
      <c r="AM37" s="1000"/>
      <c r="AN37" s="1000"/>
      <c r="AO37" s="1000"/>
      <c r="AP37" s="1000">
        <v>3816</v>
      </c>
      <c r="AQ37" s="1000"/>
      <c r="AR37" s="1000"/>
      <c r="AS37" s="1000"/>
      <c r="AT37" s="1000"/>
      <c r="AU37" s="1000">
        <v>3080</v>
      </c>
      <c r="AV37" s="1000"/>
      <c r="AW37" s="1000"/>
      <c r="AX37" s="1000"/>
      <c r="AY37" s="1000"/>
      <c r="AZ37" s="1071" t="s">
        <v>556</v>
      </c>
      <c r="BA37" s="1071"/>
      <c r="BB37" s="1071"/>
      <c r="BC37" s="1071"/>
      <c r="BD37" s="1071"/>
      <c r="BE37" s="1061" t="s">
        <v>398</v>
      </c>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c r="A38" s="219">
        <v>11</v>
      </c>
      <c r="B38" s="1066" t="s">
        <v>400</v>
      </c>
      <c r="C38" s="1067"/>
      <c r="D38" s="1067"/>
      <c r="E38" s="1067"/>
      <c r="F38" s="1067"/>
      <c r="G38" s="1067"/>
      <c r="H38" s="1067"/>
      <c r="I38" s="1067"/>
      <c r="J38" s="1067"/>
      <c r="K38" s="1067"/>
      <c r="L38" s="1067"/>
      <c r="M38" s="1067"/>
      <c r="N38" s="1067"/>
      <c r="O38" s="1067"/>
      <c r="P38" s="1068"/>
      <c r="Q38" s="1072">
        <v>30</v>
      </c>
      <c r="R38" s="1073"/>
      <c r="S38" s="1073"/>
      <c r="T38" s="1073"/>
      <c r="U38" s="1073"/>
      <c r="V38" s="1073">
        <v>30</v>
      </c>
      <c r="W38" s="1073"/>
      <c r="X38" s="1073"/>
      <c r="Y38" s="1073"/>
      <c r="Z38" s="1073"/>
      <c r="AA38" s="1073">
        <v>0</v>
      </c>
      <c r="AB38" s="1073"/>
      <c r="AC38" s="1073"/>
      <c r="AD38" s="1073"/>
      <c r="AE38" s="1074"/>
      <c r="AF38" s="1048">
        <v>0</v>
      </c>
      <c r="AG38" s="1049"/>
      <c r="AH38" s="1049"/>
      <c r="AI38" s="1049"/>
      <c r="AJ38" s="1050"/>
      <c r="AK38" s="1009">
        <v>18</v>
      </c>
      <c r="AL38" s="1000"/>
      <c r="AM38" s="1000"/>
      <c r="AN38" s="1000"/>
      <c r="AO38" s="1000"/>
      <c r="AP38" s="1000">
        <v>141</v>
      </c>
      <c r="AQ38" s="1000"/>
      <c r="AR38" s="1000"/>
      <c r="AS38" s="1000"/>
      <c r="AT38" s="1000"/>
      <c r="AU38" s="1000">
        <v>112</v>
      </c>
      <c r="AV38" s="1000"/>
      <c r="AW38" s="1000"/>
      <c r="AX38" s="1000"/>
      <c r="AY38" s="1000"/>
      <c r="AZ38" s="1071" t="s">
        <v>556</v>
      </c>
      <c r="BA38" s="1071"/>
      <c r="BB38" s="1071"/>
      <c r="BC38" s="1071"/>
      <c r="BD38" s="1071"/>
      <c r="BE38" s="1061" t="s">
        <v>398</v>
      </c>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401</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c r="A63" s="217" t="s">
        <v>376</v>
      </c>
      <c r="B63" s="973" t="s">
        <v>402</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3561</v>
      </c>
      <c r="AG63" s="988"/>
      <c r="AH63" s="988"/>
      <c r="AI63" s="988"/>
      <c r="AJ63" s="1059"/>
      <c r="AK63" s="1060"/>
      <c r="AL63" s="992"/>
      <c r="AM63" s="992"/>
      <c r="AN63" s="992"/>
      <c r="AO63" s="992"/>
      <c r="AP63" s="988">
        <v>35910</v>
      </c>
      <c r="AQ63" s="988"/>
      <c r="AR63" s="988"/>
      <c r="AS63" s="988"/>
      <c r="AT63" s="988"/>
      <c r="AU63" s="988">
        <v>24371</v>
      </c>
      <c r="AV63" s="988"/>
      <c r="AW63" s="988"/>
      <c r="AX63" s="988"/>
      <c r="AY63" s="988"/>
      <c r="AZ63" s="1054"/>
      <c r="BA63" s="1054"/>
      <c r="BB63" s="1054"/>
      <c r="BC63" s="1054"/>
      <c r="BD63" s="1054"/>
      <c r="BE63" s="989" t="s">
        <v>561</v>
      </c>
      <c r="BF63" s="989"/>
      <c r="BG63" s="989"/>
      <c r="BH63" s="989"/>
      <c r="BI63" s="990"/>
      <c r="BJ63" s="1055" t="s">
        <v>114</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c r="A65" s="205" t="s">
        <v>403</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c r="A66" s="1024" t="s">
        <v>404</v>
      </c>
      <c r="B66" s="1025"/>
      <c r="C66" s="1025"/>
      <c r="D66" s="1025"/>
      <c r="E66" s="1025"/>
      <c r="F66" s="1025"/>
      <c r="G66" s="1025"/>
      <c r="H66" s="1025"/>
      <c r="I66" s="1025"/>
      <c r="J66" s="1025"/>
      <c r="K66" s="1025"/>
      <c r="L66" s="1025"/>
      <c r="M66" s="1025"/>
      <c r="N66" s="1025"/>
      <c r="O66" s="1025"/>
      <c r="P66" s="1026"/>
      <c r="Q66" s="1030" t="s">
        <v>380</v>
      </c>
      <c r="R66" s="1031"/>
      <c r="S66" s="1031"/>
      <c r="T66" s="1031"/>
      <c r="U66" s="1032"/>
      <c r="V66" s="1030" t="s">
        <v>381</v>
      </c>
      <c r="W66" s="1031"/>
      <c r="X66" s="1031"/>
      <c r="Y66" s="1031"/>
      <c r="Z66" s="1032"/>
      <c r="AA66" s="1030" t="s">
        <v>382</v>
      </c>
      <c r="AB66" s="1031"/>
      <c r="AC66" s="1031"/>
      <c r="AD66" s="1031"/>
      <c r="AE66" s="1032"/>
      <c r="AF66" s="1036" t="s">
        <v>383</v>
      </c>
      <c r="AG66" s="1037"/>
      <c r="AH66" s="1037"/>
      <c r="AI66" s="1037"/>
      <c r="AJ66" s="1038"/>
      <c r="AK66" s="1030" t="s">
        <v>384</v>
      </c>
      <c r="AL66" s="1025"/>
      <c r="AM66" s="1025"/>
      <c r="AN66" s="1025"/>
      <c r="AO66" s="1026"/>
      <c r="AP66" s="1030" t="s">
        <v>385</v>
      </c>
      <c r="AQ66" s="1031"/>
      <c r="AR66" s="1031"/>
      <c r="AS66" s="1031"/>
      <c r="AT66" s="1032"/>
      <c r="AU66" s="1030" t="s">
        <v>405</v>
      </c>
      <c r="AV66" s="1031"/>
      <c r="AW66" s="1031"/>
      <c r="AX66" s="1031"/>
      <c r="AY66" s="1032"/>
      <c r="AZ66" s="1030" t="s">
        <v>357</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c r="A68" s="211">
        <v>1</v>
      </c>
      <c r="B68" s="1014" t="s">
        <v>551</v>
      </c>
      <c r="C68" s="1015"/>
      <c r="D68" s="1015"/>
      <c r="E68" s="1015"/>
      <c r="F68" s="1015"/>
      <c r="G68" s="1015"/>
      <c r="H68" s="1015"/>
      <c r="I68" s="1015"/>
      <c r="J68" s="1015"/>
      <c r="K68" s="1015"/>
      <c r="L68" s="1015"/>
      <c r="M68" s="1015"/>
      <c r="N68" s="1015"/>
      <c r="O68" s="1015"/>
      <c r="P68" s="1016"/>
      <c r="Q68" s="1017">
        <v>14856</v>
      </c>
      <c r="R68" s="1011"/>
      <c r="S68" s="1011"/>
      <c r="T68" s="1011"/>
      <c r="U68" s="1011"/>
      <c r="V68" s="1011">
        <v>14216</v>
      </c>
      <c r="W68" s="1011"/>
      <c r="X68" s="1011"/>
      <c r="Y68" s="1011"/>
      <c r="Z68" s="1011"/>
      <c r="AA68" s="1011">
        <v>639</v>
      </c>
      <c r="AB68" s="1011"/>
      <c r="AC68" s="1011"/>
      <c r="AD68" s="1011"/>
      <c r="AE68" s="1011"/>
      <c r="AF68" s="1011">
        <v>639</v>
      </c>
      <c r="AG68" s="1011"/>
      <c r="AH68" s="1011"/>
      <c r="AI68" s="1011"/>
      <c r="AJ68" s="1011"/>
      <c r="AK68" s="1011">
        <v>10</v>
      </c>
      <c r="AL68" s="1011"/>
      <c r="AM68" s="1011"/>
      <c r="AN68" s="1011"/>
      <c r="AO68" s="1011"/>
      <c r="AP68" s="1011" t="s">
        <v>556</v>
      </c>
      <c r="AQ68" s="1011"/>
      <c r="AR68" s="1011"/>
      <c r="AS68" s="1011"/>
      <c r="AT68" s="1011"/>
      <c r="AU68" s="1011" t="s">
        <v>560</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c r="A69" s="214">
        <v>2</v>
      </c>
      <c r="B69" s="1003" t="s">
        <v>552</v>
      </c>
      <c r="C69" s="1004"/>
      <c r="D69" s="1004"/>
      <c r="E69" s="1004"/>
      <c r="F69" s="1004"/>
      <c r="G69" s="1004"/>
      <c r="H69" s="1004"/>
      <c r="I69" s="1004"/>
      <c r="J69" s="1004"/>
      <c r="K69" s="1004"/>
      <c r="L69" s="1004"/>
      <c r="M69" s="1004"/>
      <c r="N69" s="1004"/>
      <c r="O69" s="1004"/>
      <c r="P69" s="1005"/>
      <c r="Q69" s="1006">
        <v>121</v>
      </c>
      <c r="R69" s="1000"/>
      <c r="S69" s="1000"/>
      <c r="T69" s="1000"/>
      <c r="U69" s="1000"/>
      <c r="V69" s="1000">
        <v>104</v>
      </c>
      <c r="W69" s="1000"/>
      <c r="X69" s="1000"/>
      <c r="Y69" s="1000"/>
      <c r="Z69" s="1000"/>
      <c r="AA69" s="1000">
        <v>17</v>
      </c>
      <c r="AB69" s="1000"/>
      <c r="AC69" s="1000"/>
      <c r="AD69" s="1000"/>
      <c r="AE69" s="1000"/>
      <c r="AF69" s="1000">
        <v>17</v>
      </c>
      <c r="AG69" s="1000"/>
      <c r="AH69" s="1000"/>
      <c r="AI69" s="1000"/>
      <c r="AJ69" s="1000"/>
      <c r="AK69" s="1000" t="s">
        <v>556</v>
      </c>
      <c r="AL69" s="1000"/>
      <c r="AM69" s="1000"/>
      <c r="AN69" s="1000"/>
      <c r="AO69" s="1000"/>
      <c r="AP69" s="1000" t="s">
        <v>556</v>
      </c>
      <c r="AQ69" s="1000"/>
      <c r="AR69" s="1000"/>
      <c r="AS69" s="1000"/>
      <c r="AT69" s="1000"/>
      <c r="AU69" s="1000" t="s">
        <v>556</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c r="A70" s="214">
        <v>3</v>
      </c>
      <c r="B70" s="1003" t="s">
        <v>553</v>
      </c>
      <c r="C70" s="1004"/>
      <c r="D70" s="1004"/>
      <c r="E70" s="1004"/>
      <c r="F70" s="1004"/>
      <c r="G70" s="1004"/>
      <c r="H70" s="1004"/>
      <c r="I70" s="1004"/>
      <c r="J70" s="1004"/>
      <c r="K70" s="1004"/>
      <c r="L70" s="1004"/>
      <c r="M70" s="1004"/>
      <c r="N70" s="1004"/>
      <c r="O70" s="1004"/>
      <c r="P70" s="1005"/>
      <c r="Q70" s="1006">
        <v>121</v>
      </c>
      <c r="R70" s="1000"/>
      <c r="S70" s="1000"/>
      <c r="T70" s="1000"/>
      <c r="U70" s="1000"/>
      <c r="V70" s="1000">
        <v>107</v>
      </c>
      <c r="W70" s="1000"/>
      <c r="X70" s="1000"/>
      <c r="Y70" s="1000"/>
      <c r="Z70" s="1000"/>
      <c r="AA70" s="1000">
        <v>14</v>
      </c>
      <c r="AB70" s="1000"/>
      <c r="AC70" s="1000"/>
      <c r="AD70" s="1000"/>
      <c r="AE70" s="1000"/>
      <c r="AF70" s="1000">
        <v>14</v>
      </c>
      <c r="AG70" s="1000"/>
      <c r="AH70" s="1000"/>
      <c r="AI70" s="1000"/>
      <c r="AJ70" s="1000"/>
      <c r="AK70" s="1000" t="s">
        <v>556</v>
      </c>
      <c r="AL70" s="1000"/>
      <c r="AM70" s="1000"/>
      <c r="AN70" s="1000"/>
      <c r="AO70" s="1000"/>
      <c r="AP70" s="1000" t="s">
        <v>556</v>
      </c>
      <c r="AQ70" s="1000"/>
      <c r="AR70" s="1000"/>
      <c r="AS70" s="1000"/>
      <c r="AT70" s="1000"/>
      <c r="AU70" s="1000" t="s">
        <v>556</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c r="A71" s="214">
        <v>4</v>
      </c>
      <c r="B71" s="1003" t="s">
        <v>554</v>
      </c>
      <c r="C71" s="1004"/>
      <c r="D71" s="1004"/>
      <c r="E71" s="1004"/>
      <c r="F71" s="1004"/>
      <c r="G71" s="1004"/>
      <c r="H71" s="1004"/>
      <c r="I71" s="1004"/>
      <c r="J71" s="1004"/>
      <c r="K71" s="1004"/>
      <c r="L71" s="1004"/>
      <c r="M71" s="1004"/>
      <c r="N71" s="1004"/>
      <c r="O71" s="1004"/>
      <c r="P71" s="1005"/>
      <c r="Q71" s="1006">
        <v>495</v>
      </c>
      <c r="R71" s="1000"/>
      <c r="S71" s="1000"/>
      <c r="T71" s="1000"/>
      <c r="U71" s="1000"/>
      <c r="V71" s="1000">
        <v>447</v>
      </c>
      <c r="W71" s="1000"/>
      <c r="X71" s="1000"/>
      <c r="Y71" s="1000"/>
      <c r="Z71" s="1000"/>
      <c r="AA71" s="1000">
        <v>48</v>
      </c>
      <c r="AB71" s="1000"/>
      <c r="AC71" s="1000"/>
      <c r="AD71" s="1000"/>
      <c r="AE71" s="1000"/>
      <c r="AF71" s="1000">
        <v>48</v>
      </c>
      <c r="AG71" s="1000"/>
      <c r="AH71" s="1000"/>
      <c r="AI71" s="1000"/>
      <c r="AJ71" s="1000"/>
      <c r="AK71" s="1000" t="s">
        <v>556</v>
      </c>
      <c r="AL71" s="1000"/>
      <c r="AM71" s="1000"/>
      <c r="AN71" s="1000"/>
      <c r="AO71" s="1000"/>
      <c r="AP71" s="1000" t="s">
        <v>559</v>
      </c>
      <c r="AQ71" s="1000"/>
      <c r="AR71" s="1000"/>
      <c r="AS71" s="1000"/>
      <c r="AT71" s="1000"/>
      <c r="AU71" s="1000" t="s">
        <v>556</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c r="A72" s="214">
        <v>5</v>
      </c>
      <c r="B72" s="1003" t="s">
        <v>555</v>
      </c>
      <c r="C72" s="1004"/>
      <c r="D72" s="1004"/>
      <c r="E72" s="1004"/>
      <c r="F72" s="1004"/>
      <c r="G72" s="1004"/>
      <c r="H72" s="1004"/>
      <c r="I72" s="1004"/>
      <c r="J72" s="1004"/>
      <c r="K72" s="1004"/>
      <c r="L72" s="1004"/>
      <c r="M72" s="1004"/>
      <c r="N72" s="1004"/>
      <c r="O72" s="1004"/>
      <c r="P72" s="1005"/>
      <c r="Q72" s="1006">
        <v>154741</v>
      </c>
      <c r="R72" s="1000"/>
      <c r="S72" s="1000"/>
      <c r="T72" s="1000"/>
      <c r="U72" s="1000"/>
      <c r="V72" s="1000">
        <v>148063</v>
      </c>
      <c r="W72" s="1000"/>
      <c r="X72" s="1000"/>
      <c r="Y72" s="1000"/>
      <c r="Z72" s="1000"/>
      <c r="AA72" s="1000">
        <v>6679</v>
      </c>
      <c r="AB72" s="1000"/>
      <c r="AC72" s="1000"/>
      <c r="AD72" s="1000"/>
      <c r="AE72" s="1000"/>
      <c r="AF72" s="1000">
        <v>6679</v>
      </c>
      <c r="AG72" s="1000"/>
      <c r="AH72" s="1000"/>
      <c r="AI72" s="1000"/>
      <c r="AJ72" s="1000"/>
      <c r="AK72" s="1000">
        <v>280</v>
      </c>
      <c r="AL72" s="1000"/>
      <c r="AM72" s="1000"/>
      <c r="AN72" s="1000"/>
      <c r="AO72" s="1000"/>
      <c r="AP72" s="1000" t="s">
        <v>556</v>
      </c>
      <c r="AQ72" s="1000"/>
      <c r="AR72" s="1000"/>
      <c r="AS72" s="1000"/>
      <c r="AT72" s="1000"/>
      <c r="AU72" s="1000" t="s">
        <v>556</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c r="A73" s="214">
        <v>6</v>
      </c>
      <c r="B73" s="1003"/>
      <c r="C73" s="1004"/>
      <c r="D73" s="1004"/>
      <c r="E73" s="1004"/>
      <c r="F73" s="1004"/>
      <c r="G73" s="1004"/>
      <c r="H73" s="1004"/>
      <c r="I73" s="1004"/>
      <c r="J73" s="1004"/>
      <c r="K73" s="1004"/>
      <c r="L73" s="1004"/>
      <c r="M73" s="1004"/>
      <c r="N73" s="1004"/>
      <c r="O73" s="1004"/>
      <c r="P73" s="1005"/>
      <c r="Q73" s="1006"/>
      <c r="R73" s="1000"/>
      <c r="S73" s="1000"/>
      <c r="T73" s="1000"/>
      <c r="U73" s="1000"/>
      <c r="V73" s="1000"/>
      <c r="W73" s="1000"/>
      <c r="X73" s="1000"/>
      <c r="Y73" s="1000"/>
      <c r="Z73" s="1000"/>
      <c r="AA73" s="1000"/>
      <c r="AB73" s="1000"/>
      <c r="AC73" s="1000"/>
      <c r="AD73" s="1000"/>
      <c r="AE73" s="1000"/>
      <c r="AF73" s="1000"/>
      <c r="AG73" s="1000"/>
      <c r="AH73" s="1000"/>
      <c r="AI73" s="1000"/>
      <c r="AJ73" s="1000"/>
      <c r="AK73" s="1000"/>
      <c r="AL73" s="1000"/>
      <c r="AM73" s="1000"/>
      <c r="AN73" s="1000"/>
      <c r="AO73" s="1000"/>
      <c r="AP73" s="1000"/>
      <c r="AQ73" s="1000"/>
      <c r="AR73" s="1000"/>
      <c r="AS73" s="1000"/>
      <c r="AT73" s="1000"/>
      <c r="AU73" s="1000"/>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c r="A74" s="214">
        <v>7</v>
      </c>
      <c r="B74" s="1003"/>
      <c r="C74" s="1004"/>
      <c r="D74" s="1004"/>
      <c r="E74" s="1004"/>
      <c r="F74" s="1004"/>
      <c r="G74" s="1004"/>
      <c r="H74" s="1004"/>
      <c r="I74" s="1004"/>
      <c r="J74" s="1004"/>
      <c r="K74" s="1004"/>
      <c r="L74" s="1004"/>
      <c r="M74" s="1004"/>
      <c r="N74" s="1004"/>
      <c r="O74" s="1004"/>
      <c r="P74" s="1005"/>
      <c r="Q74" s="1006"/>
      <c r="R74" s="1000"/>
      <c r="S74" s="1000"/>
      <c r="T74" s="1000"/>
      <c r="U74" s="1000"/>
      <c r="V74" s="1000"/>
      <c r="W74" s="1000"/>
      <c r="X74" s="1000"/>
      <c r="Y74" s="1000"/>
      <c r="Z74" s="1000"/>
      <c r="AA74" s="1000"/>
      <c r="AB74" s="1000"/>
      <c r="AC74" s="1000"/>
      <c r="AD74" s="1000"/>
      <c r="AE74" s="1000"/>
      <c r="AF74" s="1000"/>
      <c r="AG74" s="1000"/>
      <c r="AH74" s="1000"/>
      <c r="AI74" s="1000"/>
      <c r="AJ74" s="1000"/>
      <c r="AK74" s="1000"/>
      <c r="AL74" s="1000"/>
      <c r="AM74" s="1000"/>
      <c r="AN74" s="1000"/>
      <c r="AO74" s="1000"/>
      <c r="AP74" s="1000"/>
      <c r="AQ74" s="1000"/>
      <c r="AR74" s="1000"/>
      <c r="AS74" s="1000"/>
      <c r="AT74" s="1000"/>
      <c r="AU74" s="1000"/>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c r="A75" s="214">
        <v>8</v>
      </c>
      <c r="B75" s="1003"/>
      <c r="C75" s="1004"/>
      <c r="D75" s="1004"/>
      <c r="E75" s="1004"/>
      <c r="F75" s="1004"/>
      <c r="G75" s="1004"/>
      <c r="H75" s="1004"/>
      <c r="I75" s="1004"/>
      <c r="J75" s="1004"/>
      <c r="K75" s="1004"/>
      <c r="L75" s="1004"/>
      <c r="M75" s="1004"/>
      <c r="N75" s="1004"/>
      <c r="O75" s="1004"/>
      <c r="P75" s="1005"/>
      <c r="Q75" s="1007"/>
      <c r="R75" s="1008"/>
      <c r="S75" s="1008"/>
      <c r="T75" s="1008"/>
      <c r="U75" s="1009"/>
      <c r="V75" s="1010"/>
      <c r="W75" s="1008"/>
      <c r="X75" s="1008"/>
      <c r="Y75" s="1008"/>
      <c r="Z75" s="1009"/>
      <c r="AA75" s="1010"/>
      <c r="AB75" s="1008"/>
      <c r="AC75" s="1008"/>
      <c r="AD75" s="1008"/>
      <c r="AE75" s="1009"/>
      <c r="AF75" s="1010"/>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c r="A76" s="21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c r="A88" s="217" t="s">
        <v>376</v>
      </c>
      <c r="B88" s="973" t="s">
        <v>406</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7397</v>
      </c>
      <c r="AG88" s="988"/>
      <c r="AH88" s="988"/>
      <c r="AI88" s="988"/>
      <c r="AJ88" s="988"/>
      <c r="AK88" s="992"/>
      <c r="AL88" s="992"/>
      <c r="AM88" s="992"/>
      <c r="AN88" s="992"/>
      <c r="AO88" s="992"/>
      <c r="AP88" s="988" t="s">
        <v>556</v>
      </c>
      <c r="AQ88" s="988"/>
      <c r="AR88" s="988"/>
      <c r="AS88" s="988"/>
      <c r="AT88" s="988"/>
      <c r="AU88" s="988" t="s">
        <v>556</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376</v>
      </c>
      <c r="BR102" s="973" t="s">
        <v>407</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42</v>
      </c>
      <c r="CS102" s="980"/>
      <c r="CT102" s="980"/>
      <c r="CU102" s="980"/>
      <c r="CV102" s="981"/>
      <c r="CW102" s="979" t="s">
        <v>563</v>
      </c>
      <c r="CX102" s="980"/>
      <c r="CY102" s="980"/>
      <c r="CZ102" s="980"/>
      <c r="DA102" s="981"/>
      <c r="DB102" s="979" t="s">
        <v>561</v>
      </c>
      <c r="DC102" s="980"/>
      <c r="DD102" s="980"/>
      <c r="DE102" s="980"/>
      <c r="DF102" s="981"/>
      <c r="DG102" s="979" t="s">
        <v>565</v>
      </c>
      <c r="DH102" s="980"/>
      <c r="DI102" s="980"/>
      <c r="DJ102" s="980"/>
      <c r="DK102" s="981"/>
      <c r="DL102" s="979" t="s">
        <v>561</v>
      </c>
      <c r="DM102" s="980"/>
      <c r="DN102" s="980"/>
      <c r="DO102" s="980"/>
      <c r="DP102" s="981"/>
      <c r="DQ102" s="979" t="s">
        <v>561</v>
      </c>
      <c r="DR102" s="980"/>
      <c r="DS102" s="980"/>
      <c r="DT102" s="980"/>
      <c r="DU102" s="981"/>
      <c r="DV102" s="962"/>
      <c r="DW102" s="963"/>
      <c r="DX102" s="963"/>
      <c r="DY102" s="963"/>
      <c r="DZ102" s="964"/>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408</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409</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410</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411</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67" t="s">
        <v>412</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413</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c r="A109" s="922" t="s">
        <v>414</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415</v>
      </c>
      <c r="AB109" s="923"/>
      <c r="AC109" s="923"/>
      <c r="AD109" s="923"/>
      <c r="AE109" s="924"/>
      <c r="AF109" s="925" t="s">
        <v>289</v>
      </c>
      <c r="AG109" s="923"/>
      <c r="AH109" s="923"/>
      <c r="AI109" s="923"/>
      <c r="AJ109" s="924"/>
      <c r="AK109" s="925" t="s">
        <v>288</v>
      </c>
      <c r="AL109" s="923"/>
      <c r="AM109" s="923"/>
      <c r="AN109" s="923"/>
      <c r="AO109" s="924"/>
      <c r="AP109" s="925" t="s">
        <v>416</v>
      </c>
      <c r="AQ109" s="923"/>
      <c r="AR109" s="923"/>
      <c r="AS109" s="923"/>
      <c r="AT109" s="954"/>
      <c r="AU109" s="922" t="s">
        <v>414</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415</v>
      </c>
      <c r="BR109" s="923"/>
      <c r="BS109" s="923"/>
      <c r="BT109" s="923"/>
      <c r="BU109" s="924"/>
      <c r="BV109" s="925" t="s">
        <v>289</v>
      </c>
      <c r="BW109" s="923"/>
      <c r="BX109" s="923"/>
      <c r="BY109" s="923"/>
      <c r="BZ109" s="924"/>
      <c r="CA109" s="925" t="s">
        <v>288</v>
      </c>
      <c r="CB109" s="923"/>
      <c r="CC109" s="923"/>
      <c r="CD109" s="923"/>
      <c r="CE109" s="924"/>
      <c r="CF109" s="961" t="s">
        <v>416</v>
      </c>
      <c r="CG109" s="961"/>
      <c r="CH109" s="961"/>
      <c r="CI109" s="961"/>
      <c r="CJ109" s="961"/>
      <c r="CK109" s="925" t="s">
        <v>417</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415</v>
      </c>
      <c r="DH109" s="923"/>
      <c r="DI109" s="923"/>
      <c r="DJ109" s="923"/>
      <c r="DK109" s="924"/>
      <c r="DL109" s="925" t="s">
        <v>289</v>
      </c>
      <c r="DM109" s="923"/>
      <c r="DN109" s="923"/>
      <c r="DO109" s="923"/>
      <c r="DP109" s="924"/>
      <c r="DQ109" s="925" t="s">
        <v>288</v>
      </c>
      <c r="DR109" s="923"/>
      <c r="DS109" s="923"/>
      <c r="DT109" s="923"/>
      <c r="DU109" s="924"/>
      <c r="DV109" s="925" t="s">
        <v>416</v>
      </c>
      <c r="DW109" s="923"/>
      <c r="DX109" s="923"/>
      <c r="DY109" s="923"/>
      <c r="DZ109" s="954"/>
    </row>
    <row r="110" spans="1:131" s="199" customFormat="1" ht="26.25" customHeight="1">
      <c r="A110" s="825" t="s">
        <v>418</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3530942</v>
      </c>
      <c r="AB110" s="916"/>
      <c r="AC110" s="916"/>
      <c r="AD110" s="916"/>
      <c r="AE110" s="917"/>
      <c r="AF110" s="918">
        <v>3273720</v>
      </c>
      <c r="AG110" s="916"/>
      <c r="AH110" s="916"/>
      <c r="AI110" s="916"/>
      <c r="AJ110" s="917"/>
      <c r="AK110" s="918">
        <v>3181173</v>
      </c>
      <c r="AL110" s="916"/>
      <c r="AM110" s="916"/>
      <c r="AN110" s="916"/>
      <c r="AO110" s="917"/>
      <c r="AP110" s="919">
        <v>16.8</v>
      </c>
      <c r="AQ110" s="920"/>
      <c r="AR110" s="920"/>
      <c r="AS110" s="920"/>
      <c r="AT110" s="921"/>
      <c r="AU110" s="955" t="s">
        <v>62</v>
      </c>
      <c r="AV110" s="956"/>
      <c r="AW110" s="956"/>
      <c r="AX110" s="956"/>
      <c r="AY110" s="956"/>
      <c r="AZ110" s="881" t="s">
        <v>419</v>
      </c>
      <c r="BA110" s="826"/>
      <c r="BB110" s="826"/>
      <c r="BC110" s="826"/>
      <c r="BD110" s="826"/>
      <c r="BE110" s="826"/>
      <c r="BF110" s="826"/>
      <c r="BG110" s="826"/>
      <c r="BH110" s="826"/>
      <c r="BI110" s="826"/>
      <c r="BJ110" s="826"/>
      <c r="BK110" s="826"/>
      <c r="BL110" s="826"/>
      <c r="BM110" s="826"/>
      <c r="BN110" s="826"/>
      <c r="BO110" s="826"/>
      <c r="BP110" s="827"/>
      <c r="BQ110" s="882">
        <v>31759591</v>
      </c>
      <c r="BR110" s="863"/>
      <c r="BS110" s="863"/>
      <c r="BT110" s="863"/>
      <c r="BU110" s="863"/>
      <c r="BV110" s="863">
        <v>31544151</v>
      </c>
      <c r="BW110" s="863"/>
      <c r="BX110" s="863"/>
      <c r="BY110" s="863"/>
      <c r="BZ110" s="863"/>
      <c r="CA110" s="863">
        <v>30623097</v>
      </c>
      <c r="CB110" s="863"/>
      <c r="CC110" s="863"/>
      <c r="CD110" s="863"/>
      <c r="CE110" s="863"/>
      <c r="CF110" s="887">
        <v>161.69999999999999</v>
      </c>
      <c r="CG110" s="888"/>
      <c r="CH110" s="888"/>
      <c r="CI110" s="888"/>
      <c r="CJ110" s="888"/>
      <c r="CK110" s="951" t="s">
        <v>420</v>
      </c>
      <c r="CL110" s="837"/>
      <c r="CM110" s="912" t="s">
        <v>421</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v>1018031</v>
      </c>
      <c r="DH110" s="863"/>
      <c r="DI110" s="863"/>
      <c r="DJ110" s="863"/>
      <c r="DK110" s="863"/>
      <c r="DL110" s="863">
        <v>827159</v>
      </c>
      <c r="DM110" s="863"/>
      <c r="DN110" s="863"/>
      <c r="DO110" s="863"/>
      <c r="DP110" s="863"/>
      <c r="DQ110" s="863">
        <v>626287</v>
      </c>
      <c r="DR110" s="863"/>
      <c r="DS110" s="863"/>
      <c r="DT110" s="863"/>
      <c r="DU110" s="863"/>
      <c r="DV110" s="864">
        <v>3.3</v>
      </c>
      <c r="DW110" s="864"/>
      <c r="DX110" s="864"/>
      <c r="DY110" s="864"/>
      <c r="DZ110" s="865"/>
    </row>
    <row r="111" spans="1:131" s="199" customFormat="1" ht="26.25" customHeight="1">
      <c r="A111" s="792" t="s">
        <v>422</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114</v>
      </c>
      <c r="AB111" s="944"/>
      <c r="AC111" s="944"/>
      <c r="AD111" s="944"/>
      <c r="AE111" s="945"/>
      <c r="AF111" s="946" t="s">
        <v>114</v>
      </c>
      <c r="AG111" s="944"/>
      <c r="AH111" s="944"/>
      <c r="AI111" s="944"/>
      <c r="AJ111" s="945"/>
      <c r="AK111" s="946" t="s">
        <v>114</v>
      </c>
      <c r="AL111" s="944"/>
      <c r="AM111" s="944"/>
      <c r="AN111" s="944"/>
      <c r="AO111" s="945"/>
      <c r="AP111" s="947" t="s">
        <v>114</v>
      </c>
      <c r="AQ111" s="948"/>
      <c r="AR111" s="948"/>
      <c r="AS111" s="948"/>
      <c r="AT111" s="949"/>
      <c r="AU111" s="957"/>
      <c r="AV111" s="958"/>
      <c r="AW111" s="958"/>
      <c r="AX111" s="958"/>
      <c r="AY111" s="958"/>
      <c r="AZ111" s="833" t="s">
        <v>423</v>
      </c>
      <c r="BA111" s="768"/>
      <c r="BB111" s="768"/>
      <c r="BC111" s="768"/>
      <c r="BD111" s="768"/>
      <c r="BE111" s="768"/>
      <c r="BF111" s="768"/>
      <c r="BG111" s="768"/>
      <c r="BH111" s="768"/>
      <c r="BI111" s="768"/>
      <c r="BJ111" s="768"/>
      <c r="BK111" s="768"/>
      <c r="BL111" s="768"/>
      <c r="BM111" s="768"/>
      <c r="BN111" s="768"/>
      <c r="BO111" s="768"/>
      <c r="BP111" s="769"/>
      <c r="BQ111" s="834">
        <v>1095889</v>
      </c>
      <c r="BR111" s="835"/>
      <c r="BS111" s="835"/>
      <c r="BT111" s="835"/>
      <c r="BU111" s="835"/>
      <c r="BV111" s="835">
        <v>892040</v>
      </c>
      <c r="BW111" s="835"/>
      <c r="BX111" s="835"/>
      <c r="BY111" s="835"/>
      <c r="BZ111" s="835"/>
      <c r="CA111" s="835">
        <v>681454</v>
      </c>
      <c r="CB111" s="835"/>
      <c r="CC111" s="835"/>
      <c r="CD111" s="835"/>
      <c r="CE111" s="835"/>
      <c r="CF111" s="896">
        <v>3.6</v>
      </c>
      <c r="CG111" s="897"/>
      <c r="CH111" s="897"/>
      <c r="CI111" s="897"/>
      <c r="CJ111" s="897"/>
      <c r="CK111" s="952"/>
      <c r="CL111" s="839"/>
      <c r="CM111" s="842" t="s">
        <v>424</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114</v>
      </c>
      <c r="DH111" s="835"/>
      <c r="DI111" s="835"/>
      <c r="DJ111" s="835"/>
      <c r="DK111" s="835"/>
      <c r="DL111" s="835" t="s">
        <v>114</v>
      </c>
      <c r="DM111" s="835"/>
      <c r="DN111" s="835"/>
      <c r="DO111" s="835"/>
      <c r="DP111" s="835"/>
      <c r="DQ111" s="835" t="s">
        <v>114</v>
      </c>
      <c r="DR111" s="835"/>
      <c r="DS111" s="835"/>
      <c r="DT111" s="835"/>
      <c r="DU111" s="835"/>
      <c r="DV111" s="812" t="s">
        <v>114</v>
      </c>
      <c r="DW111" s="812"/>
      <c r="DX111" s="812"/>
      <c r="DY111" s="812"/>
      <c r="DZ111" s="813"/>
    </row>
    <row r="112" spans="1:131" s="199" customFormat="1" ht="26.25" customHeight="1">
      <c r="A112" s="937" t="s">
        <v>425</v>
      </c>
      <c r="B112" s="938"/>
      <c r="C112" s="768" t="s">
        <v>426</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114</v>
      </c>
      <c r="AB112" s="798"/>
      <c r="AC112" s="798"/>
      <c r="AD112" s="798"/>
      <c r="AE112" s="799"/>
      <c r="AF112" s="800" t="s">
        <v>114</v>
      </c>
      <c r="AG112" s="798"/>
      <c r="AH112" s="798"/>
      <c r="AI112" s="798"/>
      <c r="AJ112" s="799"/>
      <c r="AK112" s="800" t="s">
        <v>114</v>
      </c>
      <c r="AL112" s="798"/>
      <c r="AM112" s="798"/>
      <c r="AN112" s="798"/>
      <c r="AO112" s="799"/>
      <c r="AP112" s="845" t="s">
        <v>114</v>
      </c>
      <c r="AQ112" s="846"/>
      <c r="AR112" s="846"/>
      <c r="AS112" s="846"/>
      <c r="AT112" s="847"/>
      <c r="AU112" s="957"/>
      <c r="AV112" s="958"/>
      <c r="AW112" s="958"/>
      <c r="AX112" s="958"/>
      <c r="AY112" s="958"/>
      <c r="AZ112" s="833" t="s">
        <v>427</v>
      </c>
      <c r="BA112" s="768"/>
      <c r="BB112" s="768"/>
      <c r="BC112" s="768"/>
      <c r="BD112" s="768"/>
      <c r="BE112" s="768"/>
      <c r="BF112" s="768"/>
      <c r="BG112" s="768"/>
      <c r="BH112" s="768"/>
      <c r="BI112" s="768"/>
      <c r="BJ112" s="768"/>
      <c r="BK112" s="768"/>
      <c r="BL112" s="768"/>
      <c r="BM112" s="768"/>
      <c r="BN112" s="768"/>
      <c r="BO112" s="768"/>
      <c r="BP112" s="769"/>
      <c r="BQ112" s="834">
        <v>26055732</v>
      </c>
      <c r="BR112" s="835"/>
      <c r="BS112" s="835"/>
      <c r="BT112" s="835"/>
      <c r="BU112" s="835"/>
      <c r="BV112" s="835">
        <v>25054860</v>
      </c>
      <c r="BW112" s="835"/>
      <c r="BX112" s="835"/>
      <c r="BY112" s="835"/>
      <c r="BZ112" s="835"/>
      <c r="CA112" s="835">
        <v>24370844</v>
      </c>
      <c r="CB112" s="835"/>
      <c r="CC112" s="835"/>
      <c r="CD112" s="835"/>
      <c r="CE112" s="835"/>
      <c r="CF112" s="896">
        <v>128.69999999999999</v>
      </c>
      <c r="CG112" s="897"/>
      <c r="CH112" s="897"/>
      <c r="CI112" s="897"/>
      <c r="CJ112" s="897"/>
      <c r="CK112" s="952"/>
      <c r="CL112" s="839"/>
      <c r="CM112" s="842" t="s">
        <v>428</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114</v>
      </c>
      <c r="DH112" s="835"/>
      <c r="DI112" s="835"/>
      <c r="DJ112" s="835"/>
      <c r="DK112" s="835"/>
      <c r="DL112" s="835" t="s">
        <v>114</v>
      </c>
      <c r="DM112" s="835"/>
      <c r="DN112" s="835"/>
      <c r="DO112" s="835"/>
      <c r="DP112" s="835"/>
      <c r="DQ112" s="835" t="s">
        <v>114</v>
      </c>
      <c r="DR112" s="835"/>
      <c r="DS112" s="835"/>
      <c r="DT112" s="835"/>
      <c r="DU112" s="835"/>
      <c r="DV112" s="812" t="s">
        <v>114</v>
      </c>
      <c r="DW112" s="812"/>
      <c r="DX112" s="812"/>
      <c r="DY112" s="812"/>
      <c r="DZ112" s="813"/>
    </row>
    <row r="113" spans="1:130" s="199" customFormat="1" ht="26.25" customHeight="1">
      <c r="A113" s="939"/>
      <c r="B113" s="940"/>
      <c r="C113" s="768" t="s">
        <v>429</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1555774</v>
      </c>
      <c r="AB113" s="944"/>
      <c r="AC113" s="944"/>
      <c r="AD113" s="944"/>
      <c r="AE113" s="945"/>
      <c r="AF113" s="946">
        <v>1661425</v>
      </c>
      <c r="AG113" s="944"/>
      <c r="AH113" s="944"/>
      <c r="AI113" s="944"/>
      <c r="AJ113" s="945"/>
      <c r="AK113" s="946">
        <v>1619208</v>
      </c>
      <c r="AL113" s="944"/>
      <c r="AM113" s="944"/>
      <c r="AN113" s="944"/>
      <c r="AO113" s="945"/>
      <c r="AP113" s="947">
        <v>8.5</v>
      </c>
      <c r="AQ113" s="948"/>
      <c r="AR113" s="948"/>
      <c r="AS113" s="948"/>
      <c r="AT113" s="949"/>
      <c r="AU113" s="957"/>
      <c r="AV113" s="958"/>
      <c r="AW113" s="958"/>
      <c r="AX113" s="958"/>
      <c r="AY113" s="958"/>
      <c r="AZ113" s="833" t="s">
        <v>430</v>
      </c>
      <c r="BA113" s="768"/>
      <c r="BB113" s="768"/>
      <c r="BC113" s="768"/>
      <c r="BD113" s="768"/>
      <c r="BE113" s="768"/>
      <c r="BF113" s="768"/>
      <c r="BG113" s="768"/>
      <c r="BH113" s="768"/>
      <c r="BI113" s="768"/>
      <c r="BJ113" s="768"/>
      <c r="BK113" s="768"/>
      <c r="BL113" s="768"/>
      <c r="BM113" s="768"/>
      <c r="BN113" s="768"/>
      <c r="BO113" s="768"/>
      <c r="BP113" s="769"/>
      <c r="BQ113" s="834" t="s">
        <v>114</v>
      </c>
      <c r="BR113" s="835"/>
      <c r="BS113" s="835"/>
      <c r="BT113" s="835"/>
      <c r="BU113" s="835"/>
      <c r="BV113" s="835" t="s">
        <v>114</v>
      </c>
      <c r="BW113" s="835"/>
      <c r="BX113" s="835"/>
      <c r="BY113" s="835"/>
      <c r="BZ113" s="835"/>
      <c r="CA113" s="835" t="s">
        <v>114</v>
      </c>
      <c r="CB113" s="835"/>
      <c r="CC113" s="835"/>
      <c r="CD113" s="835"/>
      <c r="CE113" s="835"/>
      <c r="CF113" s="896" t="s">
        <v>114</v>
      </c>
      <c r="CG113" s="897"/>
      <c r="CH113" s="897"/>
      <c r="CI113" s="897"/>
      <c r="CJ113" s="897"/>
      <c r="CK113" s="952"/>
      <c r="CL113" s="839"/>
      <c r="CM113" s="842" t="s">
        <v>431</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114</v>
      </c>
      <c r="DH113" s="798"/>
      <c r="DI113" s="798"/>
      <c r="DJ113" s="798"/>
      <c r="DK113" s="799"/>
      <c r="DL113" s="800" t="s">
        <v>114</v>
      </c>
      <c r="DM113" s="798"/>
      <c r="DN113" s="798"/>
      <c r="DO113" s="798"/>
      <c r="DP113" s="799"/>
      <c r="DQ113" s="800" t="s">
        <v>114</v>
      </c>
      <c r="DR113" s="798"/>
      <c r="DS113" s="798"/>
      <c r="DT113" s="798"/>
      <c r="DU113" s="799"/>
      <c r="DV113" s="845" t="s">
        <v>114</v>
      </c>
      <c r="DW113" s="846"/>
      <c r="DX113" s="846"/>
      <c r="DY113" s="846"/>
      <c r="DZ113" s="847"/>
    </row>
    <row r="114" spans="1:130" s="199" customFormat="1" ht="26.25" customHeight="1">
      <c r="A114" s="939"/>
      <c r="B114" s="940"/>
      <c r="C114" s="768" t="s">
        <v>432</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t="s">
        <v>114</v>
      </c>
      <c r="AB114" s="798"/>
      <c r="AC114" s="798"/>
      <c r="AD114" s="798"/>
      <c r="AE114" s="799"/>
      <c r="AF114" s="800" t="s">
        <v>114</v>
      </c>
      <c r="AG114" s="798"/>
      <c r="AH114" s="798"/>
      <c r="AI114" s="798"/>
      <c r="AJ114" s="799"/>
      <c r="AK114" s="800" t="s">
        <v>114</v>
      </c>
      <c r="AL114" s="798"/>
      <c r="AM114" s="798"/>
      <c r="AN114" s="798"/>
      <c r="AO114" s="799"/>
      <c r="AP114" s="845" t="s">
        <v>114</v>
      </c>
      <c r="AQ114" s="846"/>
      <c r="AR114" s="846"/>
      <c r="AS114" s="846"/>
      <c r="AT114" s="847"/>
      <c r="AU114" s="957"/>
      <c r="AV114" s="958"/>
      <c r="AW114" s="958"/>
      <c r="AX114" s="958"/>
      <c r="AY114" s="958"/>
      <c r="AZ114" s="833" t="s">
        <v>433</v>
      </c>
      <c r="BA114" s="768"/>
      <c r="BB114" s="768"/>
      <c r="BC114" s="768"/>
      <c r="BD114" s="768"/>
      <c r="BE114" s="768"/>
      <c r="BF114" s="768"/>
      <c r="BG114" s="768"/>
      <c r="BH114" s="768"/>
      <c r="BI114" s="768"/>
      <c r="BJ114" s="768"/>
      <c r="BK114" s="768"/>
      <c r="BL114" s="768"/>
      <c r="BM114" s="768"/>
      <c r="BN114" s="768"/>
      <c r="BO114" s="768"/>
      <c r="BP114" s="769"/>
      <c r="BQ114" s="834">
        <v>7068771</v>
      </c>
      <c r="BR114" s="835"/>
      <c r="BS114" s="835"/>
      <c r="BT114" s="835"/>
      <c r="BU114" s="835"/>
      <c r="BV114" s="835">
        <v>6451100</v>
      </c>
      <c r="BW114" s="835"/>
      <c r="BX114" s="835"/>
      <c r="BY114" s="835"/>
      <c r="BZ114" s="835"/>
      <c r="CA114" s="835">
        <v>5927742</v>
      </c>
      <c r="CB114" s="835"/>
      <c r="CC114" s="835"/>
      <c r="CD114" s="835"/>
      <c r="CE114" s="835"/>
      <c r="CF114" s="896">
        <v>31.3</v>
      </c>
      <c r="CG114" s="897"/>
      <c r="CH114" s="897"/>
      <c r="CI114" s="897"/>
      <c r="CJ114" s="897"/>
      <c r="CK114" s="952"/>
      <c r="CL114" s="839"/>
      <c r="CM114" s="842" t="s">
        <v>434</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114</v>
      </c>
      <c r="DH114" s="798"/>
      <c r="DI114" s="798"/>
      <c r="DJ114" s="798"/>
      <c r="DK114" s="799"/>
      <c r="DL114" s="800" t="s">
        <v>114</v>
      </c>
      <c r="DM114" s="798"/>
      <c r="DN114" s="798"/>
      <c r="DO114" s="798"/>
      <c r="DP114" s="799"/>
      <c r="DQ114" s="800" t="s">
        <v>114</v>
      </c>
      <c r="DR114" s="798"/>
      <c r="DS114" s="798"/>
      <c r="DT114" s="798"/>
      <c r="DU114" s="799"/>
      <c r="DV114" s="845" t="s">
        <v>114</v>
      </c>
      <c r="DW114" s="846"/>
      <c r="DX114" s="846"/>
      <c r="DY114" s="846"/>
      <c r="DZ114" s="847"/>
    </row>
    <row r="115" spans="1:130" s="199" customFormat="1" ht="26.25" customHeight="1">
      <c r="A115" s="939"/>
      <c r="B115" s="940"/>
      <c r="C115" s="768" t="s">
        <v>435</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205534</v>
      </c>
      <c r="AB115" s="944"/>
      <c r="AC115" s="944"/>
      <c r="AD115" s="944"/>
      <c r="AE115" s="945"/>
      <c r="AF115" s="946">
        <v>204006</v>
      </c>
      <c r="AG115" s="944"/>
      <c r="AH115" s="944"/>
      <c r="AI115" s="944"/>
      <c r="AJ115" s="945"/>
      <c r="AK115" s="946">
        <v>200629</v>
      </c>
      <c r="AL115" s="944"/>
      <c r="AM115" s="944"/>
      <c r="AN115" s="944"/>
      <c r="AO115" s="945"/>
      <c r="AP115" s="947">
        <v>1.1000000000000001</v>
      </c>
      <c r="AQ115" s="948"/>
      <c r="AR115" s="948"/>
      <c r="AS115" s="948"/>
      <c r="AT115" s="949"/>
      <c r="AU115" s="957"/>
      <c r="AV115" s="958"/>
      <c r="AW115" s="958"/>
      <c r="AX115" s="958"/>
      <c r="AY115" s="958"/>
      <c r="AZ115" s="833" t="s">
        <v>436</v>
      </c>
      <c r="BA115" s="768"/>
      <c r="BB115" s="768"/>
      <c r="BC115" s="768"/>
      <c r="BD115" s="768"/>
      <c r="BE115" s="768"/>
      <c r="BF115" s="768"/>
      <c r="BG115" s="768"/>
      <c r="BH115" s="768"/>
      <c r="BI115" s="768"/>
      <c r="BJ115" s="768"/>
      <c r="BK115" s="768"/>
      <c r="BL115" s="768"/>
      <c r="BM115" s="768"/>
      <c r="BN115" s="768"/>
      <c r="BO115" s="768"/>
      <c r="BP115" s="769"/>
      <c r="BQ115" s="834" t="s">
        <v>114</v>
      </c>
      <c r="BR115" s="835"/>
      <c r="BS115" s="835"/>
      <c r="BT115" s="835"/>
      <c r="BU115" s="835"/>
      <c r="BV115" s="835" t="s">
        <v>114</v>
      </c>
      <c r="BW115" s="835"/>
      <c r="BX115" s="835"/>
      <c r="BY115" s="835"/>
      <c r="BZ115" s="835"/>
      <c r="CA115" s="835" t="s">
        <v>114</v>
      </c>
      <c r="CB115" s="835"/>
      <c r="CC115" s="835"/>
      <c r="CD115" s="835"/>
      <c r="CE115" s="835"/>
      <c r="CF115" s="896" t="s">
        <v>114</v>
      </c>
      <c r="CG115" s="897"/>
      <c r="CH115" s="897"/>
      <c r="CI115" s="897"/>
      <c r="CJ115" s="897"/>
      <c r="CK115" s="952"/>
      <c r="CL115" s="839"/>
      <c r="CM115" s="833" t="s">
        <v>437</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114</v>
      </c>
      <c r="DH115" s="798"/>
      <c r="DI115" s="798"/>
      <c r="DJ115" s="798"/>
      <c r="DK115" s="799"/>
      <c r="DL115" s="800" t="s">
        <v>114</v>
      </c>
      <c r="DM115" s="798"/>
      <c r="DN115" s="798"/>
      <c r="DO115" s="798"/>
      <c r="DP115" s="799"/>
      <c r="DQ115" s="800" t="s">
        <v>114</v>
      </c>
      <c r="DR115" s="798"/>
      <c r="DS115" s="798"/>
      <c r="DT115" s="798"/>
      <c r="DU115" s="799"/>
      <c r="DV115" s="845" t="s">
        <v>114</v>
      </c>
      <c r="DW115" s="846"/>
      <c r="DX115" s="846"/>
      <c r="DY115" s="846"/>
      <c r="DZ115" s="847"/>
    </row>
    <row r="116" spans="1:130" s="199" customFormat="1" ht="26.25" customHeight="1">
      <c r="A116" s="941"/>
      <c r="B116" s="942"/>
      <c r="C116" s="901" t="s">
        <v>438</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114</v>
      </c>
      <c r="AB116" s="798"/>
      <c r="AC116" s="798"/>
      <c r="AD116" s="798"/>
      <c r="AE116" s="799"/>
      <c r="AF116" s="800" t="s">
        <v>114</v>
      </c>
      <c r="AG116" s="798"/>
      <c r="AH116" s="798"/>
      <c r="AI116" s="798"/>
      <c r="AJ116" s="799"/>
      <c r="AK116" s="800" t="s">
        <v>114</v>
      </c>
      <c r="AL116" s="798"/>
      <c r="AM116" s="798"/>
      <c r="AN116" s="798"/>
      <c r="AO116" s="799"/>
      <c r="AP116" s="845" t="s">
        <v>114</v>
      </c>
      <c r="AQ116" s="846"/>
      <c r="AR116" s="846"/>
      <c r="AS116" s="846"/>
      <c r="AT116" s="847"/>
      <c r="AU116" s="957"/>
      <c r="AV116" s="958"/>
      <c r="AW116" s="958"/>
      <c r="AX116" s="958"/>
      <c r="AY116" s="958"/>
      <c r="AZ116" s="884" t="s">
        <v>439</v>
      </c>
      <c r="BA116" s="885"/>
      <c r="BB116" s="885"/>
      <c r="BC116" s="885"/>
      <c r="BD116" s="885"/>
      <c r="BE116" s="885"/>
      <c r="BF116" s="885"/>
      <c r="BG116" s="885"/>
      <c r="BH116" s="885"/>
      <c r="BI116" s="885"/>
      <c r="BJ116" s="885"/>
      <c r="BK116" s="885"/>
      <c r="BL116" s="885"/>
      <c r="BM116" s="885"/>
      <c r="BN116" s="885"/>
      <c r="BO116" s="885"/>
      <c r="BP116" s="886"/>
      <c r="BQ116" s="834" t="s">
        <v>114</v>
      </c>
      <c r="BR116" s="835"/>
      <c r="BS116" s="835"/>
      <c r="BT116" s="835"/>
      <c r="BU116" s="835"/>
      <c r="BV116" s="835" t="s">
        <v>114</v>
      </c>
      <c r="BW116" s="835"/>
      <c r="BX116" s="835"/>
      <c r="BY116" s="835"/>
      <c r="BZ116" s="835"/>
      <c r="CA116" s="835" t="s">
        <v>114</v>
      </c>
      <c r="CB116" s="835"/>
      <c r="CC116" s="835"/>
      <c r="CD116" s="835"/>
      <c r="CE116" s="835"/>
      <c r="CF116" s="896" t="s">
        <v>114</v>
      </c>
      <c r="CG116" s="897"/>
      <c r="CH116" s="897"/>
      <c r="CI116" s="897"/>
      <c r="CJ116" s="897"/>
      <c r="CK116" s="952"/>
      <c r="CL116" s="839"/>
      <c r="CM116" s="842" t="s">
        <v>440</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v>77858</v>
      </c>
      <c r="DH116" s="798"/>
      <c r="DI116" s="798"/>
      <c r="DJ116" s="798"/>
      <c r="DK116" s="799"/>
      <c r="DL116" s="800">
        <v>64881</v>
      </c>
      <c r="DM116" s="798"/>
      <c r="DN116" s="798"/>
      <c r="DO116" s="798"/>
      <c r="DP116" s="799"/>
      <c r="DQ116" s="800">
        <v>55167</v>
      </c>
      <c r="DR116" s="798"/>
      <c r="DS116" s="798"/>
      <c r="DT116" s="798"/>
      <c r="DU116" s="799"/>
      <c r="DV116" s="845">
        <v>0.3</v>
      </c>
      <c r="DW116" s="846"/>
      <c r="DX116" s="846"/>
      <c r="DY116" s="846"/>
      <c r="DZ116" s="847"/>
    </row>
    <row r="117" spans="1:130" s="199" customFormat="1" ht="26.25" customHeight="1">
      <c r="A117" s="922" t="s">
        <v>172</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441</v>
      </c>
      <c r="Z117" s="924"/>
      <c r="AA117" s="929">
        <v>5292250</v>
      </c>
      <c r="AB117" s="930"/>
      <c r="AC117" s="930"/>
      <c r="AD117" s="930"/>
      <c r="AE117" s="931"/>
      <c r="AF117" s="932">
        <v>5139151</v>
      </c>
      <c r="AG117" s="930"/>
      <c r="AH117" s="930"/>
      <c r="AI117" s="930"/>
      <c r="AJ117" s="931"/>
      <c r="AK117" s="932">
        <v>5001010</v>
      </c>
      <c r="AL117" s="930"/>
      <c r="AM117" s="930"/>
      <c r="AN117" s="930"/>
      <c r="AO117" s="931"/>
      <c r="AP117" s="933"/>
      <c r="AQ117" s="934"/>
      <c r="AR117" s="934"/>
      <c r="AS117" s="934"/>
      <c r="AT117" s="935"/>
      <c r="AU117" s="957"/>
      <c r="AV117" s="958"/>
      <c r="AW117" s="958"/>
      <c r="AX117" s="958"/>
      <c r="AY117" s="958"/>
      <c r="AZ117" s="884" t="s">
        <v>442</v>
      </c>
      <c r="BA117" s="885"/>
      <c r="BB117" s="885"/>
      <c r="BC117" s="885"/>
      <c r="BD117" s="885"/>
      <c r="BE117" s="885"/>
      <c r="BF117" s="885"/>
      <c r="BG117" s="885"/>
      <c r="BH117" s="885"/>
      <c r="BI117" s="885"/>
      <c r="BJ117" s="885"/>
      <c r="BK117" s="885"/>
      <c r="BL117" s="885"/>
      <c r="BM117" s="885"/>
      <c r="BN117" s="885"/>
      <c r="BO117" s="885"/>
      <c r="BP117" s="886"/>
      <c r="BQ117" s="834" t="s">
        <v>114</v>
      </c>
      <c r="BR117" s="835"/>
      <c r="BS117" s="835"/>
      <c r="BT117" s="835"/>
      <c r="BU117" s="835"/>
      <c r="BV117" s="835" t="s">
        <v>114</v>
      </c>
      <c r="BW117" s="835"/>
      <c r="BX117" s="835"/>
      <c r="BY117" s="835"/>
      <c r="BZ117" s="835"/>
      <c r="CA117" s="835" t="s">
        <v>114</v>
      </c>
      <c r="CB117" s="835"/>
      <c r="CC117" s="835"/>
      <c r="CD117" s="835"/>
      <c r="CE117" s="835"/>
      <c r="CF117" s="896" t="s">
        <v>114</v>
      </c>
      <c r="CG117" s="897"/>
      <c r="CH117" s="897"/>
      <c r="CI117" s="897"/>
      <c r="CJ117" s="897"/>
      <c r="CK117" s="952"/>
      <c r="CL117" s="839"/>
      <c r="CM117" s="842" t="s">
        <v>443</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114</v>
      </c>
      <c r="DH117" s="798"/>
      <c r="DI117" s="798"/>
      <c r="DJ117" s="798"/>
      <c r="DK117" s="799"/>
      <c r="DL117" s="800" t="s">
        <v>114</v>
      </c>
      <c r="DM117" s="798"/>
      <c r="DN117" s="798"/>
      <c r="DO117" s="798"/>
      <c r="DP117" s="799"/>
      <c r="DQ117" s="800" t="s">
        <v>114</v>
      </c>
      <c r="DR117" s="798"/>
      <c r="DS117" s="798"/>
      <c r="DT117" s="798"/>
      <c r="DU117" s="799"/>
      <c r="DV117" s="845" t="s">
        <v>114</v>
      </c>
      <c r="DW117" s="846"/>
      <c r="DX117" s="846"/>
      <c r="DY117" s="846"/>
      <c r="DZ117" s="847"/>
    </row>
    <row r="118" spans="1:130" s="199" customFormat="1" ht="26.25" customHeight="1">
      <c r="A118" s="922" t="s">
        <v>417</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415</v>
      </c>
      <c r="AB118" s="923"/>
      <c r="AC118" s="923"/>
      <c r="AD118" s="923"/>
      <c r="AE118" s="924"/>
      <c r="AF118" s="925" t="s">
        <v>289</v>
      </c>
      <c r="AG118" s="923"/>
      <c r="AH118" s="923"/>
      <c r="AI118" s="923"/>
      <c r="AJ118" s="924"/>
      <c r="AK118" s="925" t="s">
        <v>288</v>
      </c>
      <c r="AL118" s="923"/>
      <c r="AM118" s="923"/>
      <c r="AN118" s="923"/>
      <c r="AO118" s="924"/>
      <c r="AP118" s="926" t="s">
        <v>416</v>
      </c>
      <c r="AQ118" s="927"/>
      <c r="AR118" s="927"/>
      <c r="AS118" s="927"/>
      <c r="AT118" s="928"/>
      <c r="AU118" s="957"/>
      <c r="AV118" s="958"/>
      <c r="AW118" s="958"/>
      <c r="AX118" s="958"/>
      <c r="AY118" s="958"/>
      <c r="AZ118" s="900" t="s">
        <v>444</v>
      </c>
      <c r="BA118" s="901"/>
      <c r="BB118" s="901"/>
      <c r="BC118" s="901"/>
      <c r="BD118" s="901"/>
      <c r="BE118" s="901"/>
      <c r="BF118" s="901"/>
      <c r="BG118" s="901"/>
      <c r="BH118" s="901"/>
      <c r="BI118" s="901"/>
      <c r="BJ118" s="901"/>
      <c r="BK118" s="901"/>
      <c r="BL118" s="901"/>
      <c r="BM118" s="901"/>
      <c r="BN118" s="901"/>
      <c r="BO118" s="901"/>
      <c r="BP118" s="902"/>
      <c r="BQ118" s="903" t="s">
        <v>114</v>
      </c>
      <c r="BR118" s="866"/>
      <c r="BS118" s="866"/>
      <c r="BT118" s="866"/>
      <c r="BU118" s="866"/>
      <c r="BV118" s="866" t="s">
        <v>114</v>
      </c>
      <c r="BW118" s="866"/>
      <c r="BX118" s="866"/>
      <c r="BY118" s="866"/>
      <c r="BZ118" s="866"/>
      <c r="CA118" s="866" t="s">
        <v>114</v>
      </c>
      <c r="CB118" s="866"/>
      <c r="CC118" s="866"/>
      <c r="CD118" s="866"/>
      <c r="CE118" s="866"/>
      <c r="CF118" s="896" t="s">
        <v>114</v>
      </c>
      <c r="CG118" s="897"/>
      <c r="CH118" s="897"/>
      <c r="CI118" s="897"/>
      <c r="CJ118" s="897"/>
      <c r="CK118" s="952"/>
      <c r="CL118" s="839"/>
      <c r="CM118" s="842" t="s">
        <v>445</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114</v>
      </c>
      <c r="DH118" s="798"/>
      <c r="DI118" s="798"/>
      <c r="DJ118" s="798"/>
      <c r="DK118" s="799"/>
      <c r="DL118" s="800" t="s">
        <v>114</v>
      </c>
      <c r="DM118" s="798"/>
      <c r="DN118" s="798"/>
      <c r="DO118" s="798"/>
      <c r="DP118" s="799"/>
      <c r="DQ118" s="800" t="s">
        <v>114</v>
      </c>
      <c r="DR118" s="798"/>
      <c r="DS118" s="798"/>
      <c r="DT118" s="798"/>
      <c r="DU118" s="799"/>
      <c r="DV118" s="845" t="s">
        <v>114</v>
      </c>
      <c r="DW118" s="846"/>
      <c r="DX118" s="846"/>
      <c r="DY118" s="846"/>
      <c r="DZ118" s="847"/>
    </row>
    <row r="119" spans="1:130" s="199" customFormat="1" ht="26.25" customHeight="1">
      <c r="A119" s="836" t="s">
        <v>420</v>
      </c>
      <c r="B119" s="837"/>
      <c r="C119" s="912" t="s">
        <v>421</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v>190872</v>
      </c>
      <c r="AB119" s="916"/>
      <c r="AC119" s="916"/>
      <c r="AD119" s="916"/>
      <c r="AE119" s="917"/>
      <c r="AF119" s="918">
        <v>190872</v>
      </c>
      <c r="AG119" s="916"/>
      <c r="AH119" s="916"/>
      <c r="AI119" s="916"/>
      <c r="AJ119" s="917"/>
      <c r="AK119" s="918">
        <v>190872</v>
      </c>
      <c r="AL119" s="916"/>
      <c r="AM119" s="916"/>
      <c r="AN119" s="916"/>
      <c r="AO119" s="917"/>
      <c r="AP119" s="919">
        <v>1</v>
      </c>
      <c r="AQ119" s="920"/>
      <c r="AR119" s="920"/>
      <c r="AS119" s="920"/>
      <c r="AT119" s="921"/>
      <c r="AU119" s="959"/>
      <c r="AV119" s="960"/>
      <c r="AW119" s="960"/>
      <c r="AX119" s="960"/>
      <c r="AY119" s="960"/>
      <c r="AZ119" s="230" t="s">
        <v>172</v>
      </c>
      <c r="BA119" s="230"/>
      <c r="BB119" s="230"/>
      <c r="BC119" s="230"/>
      <c r="BD119" s="230"/>
      <c r="BE119" s="230"/>
      <c r="BF119" s="230"/>
      <c r="BG119" s="230"/>
      <c r="BH119" s="230"/>
      <c r="BI119" s="230"/>
      <c r="BJ119" s="230"/>
      <c r="BK119" s="230"/>
      <c r="BL119" s="230"/>
      <c r="BM119" s="230"/>
      <c r="BN119" s="230"/>
      <c r="BO119" s="898" t="s">
        <v>446</v>
      </c>
      <c r="BP119" s="899"/>
      <c r="BQ119" s="903">
        <v>65979983</v>
      </c>
      <c r="BR119" s="866"/>
      <c r="BS119" s="866"/>
      <c r="BT119" s="866"/>
      <c r="BU119" s="866"/>
      <c r="BV119" s="866">
        <v>63942151</v>
      </c>
      <c r="BW119" s="866"/>
      <c r="BX119" s="866"/>
      <c r="BY119" s="866"/>
      <c r="BZ119" s="866"/>
      <c r="CA119" s="866">
        <v>61603137</v>
      </c>
      <c r="CB119" s="866"/>
      <c r="CC119" s="866"/>
      <c r="CD119" s="866"/>
      <c r="CE119" s="866"/>
      <c r="CF119" s="764"/>
      <c r="CG119" s="765"/>
      <c r="CH119" s="765"/>
      <c r="CI119" s="765"/>
      <c r="CJ119" s="855"/>
      <c r="CK119" s="953"/>
      <c r="CL119" s="841"/>
      <c r="CM119" s="859" t="s">
        <v>447</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114</v>
      </c>
      <c r="DH119" s="781"/>
      <c r="DI119" s="781"/>
      <c r="DJ119" s="781"/>
      <c r="DK119" s="782"/>
      <c r="DL119" s="783" t="s">
        <v>114</v>
      </c>
      <c r="DM119" s="781"/>
      <c r="DN119" s="781"/>
      <c r="DO119" s="781"/>
      <c r="DP119" s="782"/>
      <c r="DQ119" s="783" t="s">
        <v>114</v>
      </c>
      <c r="DR119" s="781"/>
      <c r="DS119" s="781"/>
      <c r="DT119" s="781"/>
      <c r="DU119" s="782"/>
      <c r="DV119" s="869" t="s">
        <v>114</v>
      </c>
      <c r="DW119" s="870"/>
      <c r="DX119" s="870"/>
      <c r="DY119" s="870"/>
      <c r="DZ119" s="871"/>
    </row>
    <row r="120" spans="1:130" s="199" customFormat="1" ht="26.25" customHeight="1">
      <c r="A120" s="838"/>
      <c r="B120" s="839"/>
      <c r="C120" s="842" t="s">
        <v>424</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114</v>
      </c>
      <c r="AB120" s="798"/>
      <c r="AC120" s="798"/>
      <c r="AD120" s="798"/>
      <c r="AE120" s="799"/>
      <c r="AF120" s="800" t="s">
        <v>114</v>
      </c>
      <c r="AG120" s="798"/>
      <c r="AH120" s="798"/>
      <c r="AI120" s="798"/>
      <c r="AJ120" s="799"/>
      <c r="AK120" s="800" t="s">
        <v>114</v>
      </c>
      <c r="AL120" s="798"/>
      <c r="AM120" s="798"/>
      <c r="AN120" s="798"/>
      <c r="AO120" s="799"/>
      <c r="AP120" s="845" t="s">
        <v>114</v>
      </c>
      <c r="AQ120" s="846"/>
      <c r="AR120" s="846"/>
      <c r="AS120" s="846"/>
      <c r="AT120" s="847"/>
      <c r="AU120" s="904" t="s">
        <v>448</v>
      </c>
      <c r="AV120" s="905"/>
      <c r="AW120" s="905"/>
      <c r="AX120" s="905"/>
      <c r="AY120" s="906"/>
      <c r="AZ120" s="881" t="s">
        <v>449</v>
      </c>
      <c r="BA120" s="826"/>
      <c r="BB120" s="826"/>
      <c r="BC120" s="826"/>
      <c r="BD120" s="826"/>
      <c r="BE120" s="826"/>
      <c r="BF120" s="826"/>
      <c r="BG120" s="826"/>
      <c r="BH120" s="826"/>
      <c r="BI120" s="826"/>
      <c r="BJ120" s="826"/>
      <c r="BK120" s="826"/>
      <c r="BL120" s="826"/>
      <c r="BM120" s="826"/>
      <c r="BN120" s="826"/>
      <c r="BO120" s="826"/>
      <c r="BP120" s="827"/>
      <c r="BQ120" s="882">
        <v>5885658</v>
      </c>
      <c r="BR120" s="863"/>
      <c r="BS120" s="863"/>
      <c r="BT120" s="863"/>
      <c r="BU120" s="863"/>
      <c r="BV120" s="863">
        <v>7217233</v>
      </c>
      <c r="BW120" s="863"/>
      <c r="BX120" s="863"/>
      <c r="BY120" s="863"/>
      <c r="BZ120" s="863"/>
      <c r="CA120" s="863">
        <v>7868107</v>
      </c>
      <c r="CB120" s="863"/>
      <c r="CC120" s="863"/>
      <c r="CD120" s="863"/>
      <c r="CE120" s="863"/>
      <c r="CF120" s="887">
        <v>41.5</v>
      </c>
      <c r="CG120" s="888"/>
      <c r="CH120" s="888"/>
      <c r="CI120" s="888"/>
      <c r="CJ120" s="888"/>
      <c r="CK120" s="889" t="s">
        <v>450</v>
      </c>
      <c r="CL120" s="873"/>
      <c r="CM120" s="873"/>
      <c r="CN120" s="873"/>
      <c r="CO120" s="874"/>
      <c r="CP120" s="893" t="s">
        <v>395</v>
      </c>
      <c r="CQ120" s="894"/>
      <c r="CR120" s="894"/>
      <c r="CS120" s="894"/>
      <c r="CT120" s="894"/>
      <c r="CU120" s="894"/>
      <c r="CV120" s="894"/>
      <c r="CW120" s="894"/>
      <c r="CX120" s="894"/>
      <c r="CY120" s="894"/>
      <c r="CZ120" s="894"/>
      <c r="DA120" s="894"/>
      <c r="DB120" s="894"/>
      <c r="DC120" s="894"/>
      <c r="DD120" s="894"/>
      <c r="DE120" s="894"/>
      <c r="DF120" s="895"/>
      <c r="DG120" s="882">
        <v>14794672</v>
      </c>
      <c r="DH120" s="863"/>
      <c r="DI120" s="863"/>
      <c r="DJ120" s="863"/>
      <c r="DK120" s="863"/>
      <c r="DL120" s="863">
        <v>14390144</v>
      </c>
      <c r="DM120" s="863"/>
      <c r="DN120" s="863"/>
      <c r="DO120" s="863"/>
      <c r="DP120" s="863"/>
      <c r="DQ120" s="863">
        <v>14083425</v>
      </c>
      <c r="DR120" s="863"/>
      <c r="DS120" s="863"/>
      <c r="DT120" s="863"/>
      <c r="DU120" s="863"/>
      <c r="DV120" s="864">
        <v>74.400000000000006</v>
      </c>
      <c r="DW120" s="864"/>
      <c r="DX120" s="864"/>
      <c r="DY120" s="864"/>
      <c r="DZ120" s="865"/>
    </row>
    <row r="121" spans="1:130" s="199" customFormat="1" ht="26.25" customHeight="1">
      <c r="A121" s="838"/>
      <c r="B121" s="839"/>
      <c r="C121" s="884" t="s">
        <v>451</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114</v>
      </c>
      <c r="AB121" s="798"/>
      <c r="AC121" s="798"/>
      <c r="AD121" s="798"/>
      <c r="AE121" s="799"/>
      <c r="AF121" s="800" t="s">
        <v>114</v>
      </c>
      <c r="AG121" s="798"/>
      <c r="AH121" s="798"/>
      <c r="AI121" s="798"/>
      <c r="AJ121" s="799"/>
      <c r="AK121" s="800" t="s">
        <v>114</v>
      </c>
      <c r="AL121" s="798"/>
      <c r="AM121" s="798"/>
      <c r="AN121" s="798"/>
      <c r="AO121" s="799"/>
      <c r="AP121" s="845" t="s">
        <v>114</v>
      </c>
      <c r="AQ121" s="846"/>
      <c r="AR121" s="846"/>
      <c r="AS121" s="846"/>
      <c r="AT121" s="847"/>
      <c r="AU121" s="907"/>
      <c r="AV121" s="908"/>
      <c r="AW121" s="908"/>
      <c r="AX121" s="908"/>
      <c r="AY121" s="909"/>
      <c r="AZ121" s="833" t="s">
        <v>452</v>
      </c>
      <c r="BA121" s="768"/>
      <c r="BB121" s="768"/>
      <c r="BC121" s="768"/>
      <c r="BD121" s="768"/>
      <c r="BE121" s="768"/>
      <c r="BF121" s="768"/>
      <c r="BG121" s="768"/>
      <c r="BH121" s="768"/>
      <c r="BI121" s="768"/>
      <c r="BJ121" s="768"/>
      <c r="BK121" s="768"/>
      <c r="BL121" s="768"/>
      <c r="BM121" s="768"/>
      <c r="BN121" s="768"/>
      <c r="BO121" s="768"/>
      <c r="BP121" s="769"/>
      <c r="BQ121" s="834">
        <v>2340479</v>
      </c>
      <c r="BR121" s="835"/>
      <c r="BS121" s="835"/>
      <c r="BT121" s="835"/>
      <c r="BU121" s="835"/>
      <c r="BV121" s="835">
        <v>2459258</v>
      </c>
      <c r="BW121" s="835"/>
      <c r="BX121" s="835"/>
      <c r="BY121" s="835"/>
      <c r="BZ121" s="835"/>
      <c r="CA121" s="835">
        <v>2686151</v>
      </c>
      <c r="CB121" s="835"/>
      <c r="CC121" s="835"/>
      <c r="CD121" s="835"/>
      <c r="CE121" s="835"/>
      <c r="CF121" s="896">
        <v>14.2</v>
      </c>
      <c r="CG121" s="897"/>
      <c r="CH121" s="897"/>
      <c r="CI121" s="897"/>
      <c r="CJ121" s="897"/>
      <c r="CK121" s="890"/>
      <c r="CL121" s="876"/>
      <c r="CM121" s="876"/>
      <c r="CN121" s="876"/>
      <c r="CO121" s="877"/>
      <c r="CP121" s="856" t="s">
        <v>396</v>
      </c>
      <c r="CQ121" s="857"/>
      <c r="CR121" s="857"/>
      <c r="CS121" s="857"/>
      <c r="CT121" s="857"/>
      <c r="CU121" s="857"/>
      <c r="CV121" s="857"/>
      <c r="CW121" s="857"/>
      <c r="CX121" s="857"/>
      <c r="CY121" s="857"/>
      <c r="CZ121" s="857"/>
      <c r="DA121" s="857"/>
      <c r="DB121" s="857"/>
      <c r="DC121" s="857"/>
      <c r="DD121" s="857"/>
      <c r="DE121" s="857"/>
      <c r="DF121" s="858"/>
      <c r="DG121" s="834">
        <v>5900763</v>
      </c>
      <c r="DH121" s="835"/>
      <c r="DI121" s="835"/>
      <c r="DJ121" s="835"/>
      <c r="DK121" s="835"/>
      <c r="DL121" s="835">
        <v>5504801</v>
      </c>
      <c r="DM121" s="835"/>
      <c r="DN121" s="835"/>
      <c r="DO121" s="835"/>
      <c r="DP121" s="835"/>
      <c r="DQ121" s="835">
        <v>5251304</v>
      </c>
      <c r="DR121" s="835"/>
      <c r="DS121" s="835"/>
      <c r="DT121" s="835"/>
      <c r="DU121" s="835"/>
      <c r="DV121" s="812">
        <v>27.7</v>
      </c>
      <c r="DW121" s="812"/>
      <c r="DX121" s="812"/>
      <c r="DY121" s="812"/>
      <c r="DZ121" s="813"/>
    </row>
    <row r="122" spans="1:130" s="199" customFormat="1" ht="26.25" customHeight="1">
      <c r="A122" s="838"/>
      <c r="B122" s="839"/>
      <c r="C122" s="842" t="s">
        <v>434</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114</v>
      </c>
      <c r="AB122" s="798"/>
      <c r="AC122" s="798"/>
      <c r="AD122" s="798"/>
      <c r="AE122" s="799"/>
      <c r="AF122" s="800" t="s">
        <v>114</v>
      </c>
      <c r="AG122" s="798"/>
      <c r="AH122" s="798"/>
      <c r="AI122" s="798"/>
      <c r="AJ122" s="799"/>
      <c r="AK122" s="800" t="s">
        <v>114</v>
      </c>
      <c r="AL122" s="798"/>
      <c r="AM122" s="798"/>
      <c r="AN122" s="798"/>
      <c r="AO122" s="799"/>
      <c r="AP122" s="845" t="s">
        <v>114</v>
      </c>
      <c r="AQ122" s="846"/>
      <c r="AR122" s="846"/>
      <c r="AS122" s="846"/>
      <c r="AT122" s="847"/>
      <c r="AU122" s="907"/>
      <c r="AV122" s="908"/>
      <c r="AW122" s="908"/>
      <c r="AX122" s="908"/>
      <c r="AY122" s="909"/>
      <c r="AZ122" s="900" t="s">
        <v>453</v>
      </c>
      <c r="BA122" s="901"/>
      <c r="BB122" s="901"/>
      <c r="BC122" s="901"/>
      <c r="BD122" s="901"/>
      <c r="BE122" s="901"/>
      <c r="BF122" s="901"/>
      <c r="BG122" s="901"/>
      <c r="BH122" s="901"/>
      <c r="BI122" s="901"/>
      <c r="BJ122" s="901"/>
      <c r="BK122" s="901"/>
      <c r="BL122" s="901"/>
      <c r="BM122" s="901"/>
      <c r="BN122" s="901"/>
      <c r="BO122" s="901"/>
      <c r="BP122" s="902"/>
      <c r="BQ122" s="903">
        <v>37361267</v>
      </c>
      <c r="BR122" s="866"/>
      <c r="BS122" s="866"/>
      <c r="BT122" s="866"/>
      <c r="BU122" s="866"/>
      <c r="BV122" s="866">
        <v>37422748</v>
      </c>
      <c r="BW122" s="866"/>
      <c r="BX122" s="866"/>
      <c r="BY122" s="866"/>
      <c r="BZ122" s="866"/>
      <c r="CA122" s="866">
        <v>36978985</v>
      </c>
      <c r="CB122" s="866"/>
      <c r="CC122" s="866"/>
      <c r="CD122" s="866"/>
      <c r="CE122" s="866"/>
      <c r="CF122" s="867">
        <v>195.2</v>
      </c>
      <c r="CG122" s="868"/>
      <c r="CH122" s="868"/>
      <c r="CI122" s="868"/>
      <c r="CJ122" s="868"/>
      <c r="CK122" s="890"/>
      <c r="CL122" s="876"/>
      <c r="CM122" s="876"/>
      <c r="CN122" s="876"/>
      <c r="CO122" s="877"/>
      <c r="CP122" s="856" t="s">
        <v>399</v>
      </c>
      <c r="CQ122" s="857"/>
      <c r="CR122" s="857"/>
      <c r="CS122" s="857"/>
      <c r="CT122" s="857"/>
      <c r="CU122" s="857"/>
      <c r="CV122" s="857"/>
      <c r="CW122" s="857"/>
      <c r="CX122" s="857"/>
      <c r="CY122" s="857"/>
      <c r="CZ122" s="857"/>
      <c r="DA122" s="857"/>
      <c r="DB122" s="857"/>
      <c r="DC122" s="857"/>
      <c r="DD122" s="857"/>
      <c r="DE122" s="857"/>
      <c r="DF122" s="858"/>
      <c r="DG122" s="834">
        <v>3240024</v>
      </c>
      <c r="DH122" s="835"/>
      <c r="DI122" s="835"/>
      <c r="DJ122" s="835"/>
      <c r="DK122" s="835"/>
      <c r="DL122" s="835">
        <v>3101006</v>
      </c>
      <c r="DM122" s="835"/>
      <c r="DN122" s="835"/>
      <c r="DO122" s="835"/>
      <c r="DP122" s="835"/>
      <c r="DQ122" s="835">
        <v>3079664</v>
      </c>
      <c r="DR122" s="835"/>
      <c r="DS122" s="835"/>
      <c r="DT122" s="835"/>
      <c r="DU122" s="835"/>
      <c r="DV122" s="812">
        <v>16.3</v>
      </c>
      <c r="DW122" s="812"/>
      <c r="DX122" s="812"/>
      <c r="DY122" s="812"/>
      <c r="DZ122" s="813"/>
    </row>
    <row r="123" spans="1:130" s="199" customFormat="1" ht="26.25" customHeight="1">
      <c r="A123" s="838"/>
      <c r="B123" s="839"/>
      <c r="C123" s="842" t="s">
        <v>440</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114</v>
      </c>
      <c r="AB123" s="798"/>
      <c r="AC123" s="798"/>
      <c r="AD123" s="798"/>
      <c r="AE123" s="799"/>
      <c r="AF123" s="800" t="s">
        <v>114</v>
      </c>
      <c r="AG123" s="798"/>
      <c r="AH123" s="798"/>
      <c r="AI123" s="798"/>
      <c r="AJ123" s="799"/>
      <c r="AK123" s="800" t="s">
        <v>114</v>
      </c>
      <c r="AL123" s="798"/>
      <c r="AM123" s="798"/>
      <c r="AN123" s="798"/>
      <c r="AO123" s="799"/>
      <c r="AP123" s="845" t="s">
        <v>114</v>
      </c>
      <c r="AQ123" s="846"/>
      <c r="AR123" s="846"/>
      <c r="AS123" s="846"/>
      <c r="AT123" s="847"/>
      <c r="AU123" s="910"/>
      <c r="AV123" s="911"/>
      <c r="AW123" s="911"/>
      <c r="AX123" s="911"/>
      <c r="AY123" s="911"/>
      <c r="AZ123" s="230" t="s">
        <v>172</v>
      </c>
      <c r="BA123" s="230"/>
      <c r="BB123" s="230"/>
      <c r="BC123" s="230"/>
      <c r="BD123" s="230"/>
      <c r="BE123" s="230"/>
      <c r="BF123" s="230"/>
      <c r="BG123" s="230"/>
      <c r="BH123" s="230"/>
      <c r="BI123" s="230"/>
      <c r="BJ123" s="230"/>
      <c r="BK123" s="230"/>
      <c r="BL123" s="230"/>
      <c r="BM123" s="230"/>
      <c r="BN123" s="230"/>
      <c r="BO123" s="898" t="s">
        <v>454</v>
      </c>
      <c r="BP123" s="899"/>
      <c r="BQ123" s="853">
        <v>45587404</v>
      </c>
      <c r="BR123" s="854"/>
      <c r="BS123" s="854"/>
      <c r="BT123" s="854"/>
      <c r="BU123" s="854"/>
      <c r="BV123" s="854">
        <v>47099239</v>
      </c>
      <c r="BW123" s="854"/>
      <c r="BX123" s="854"/>
      <c r="BY123" s="854"/>
      <c r="BZ123" s="854"/>
      <c r="CA123" s="854">
        <v>47533243</v>
      </c>
      <c r="CB123" s="854"/>
      <c r="CC123" s="854"/>
      <c r="CD123" s="854"/>
      <c r="CE123" s="854"/>
      <c r="CF123" s="764"/>
      <c r="CG123" s="765"/>
      <c r="CH123" s="765"/>
      <c r="CI123" s="765"/>
      <c r="CJ123" s="855"/>
      <c r="CK123" s="890"/>
      <c r="CL123" s="876"/>
      <c r="CM123" s="876"/>
      <c r="CN123" s="876"/>
      <c r="CO123" s="877"/>
      <c r="CP123" s="856" t="s">
        <v>392</v>
      </c>
      <c r="CQ123" s="857"/>
      <c r="CR123" s="857"/>
      <c r="CS123" s="857"/>
      <c r="CT123" s="857"/>
      <c r="CU123" s="857"/>
      <c r="CV123" s="857"/>
      <c r="CW123" s="857"/>
      <c r="CX123" s="857"/>
      <c r="CY123" s="857"/>
      <c r="CZ123" s="857"/>
      <c r="DA123" s="857"/>
      <c r="DB123" s="857"/>
      <c r="DC123" s="857"/>
      <c r="DD123" s="857"/>
      <c r="DE123" s="857"/>
      <c r="DF123" s="858"/>
      <c r="DG123" s="797">
        <v>1683702</v>
      </c>
      <c r="DH123" s="798"/>
      <c r="DI123" s="798"/>
      <c r="DJ123" s="798"/>
      <c r="DK123" s="799"/>
      <c r="DL123" s="800">
        <v>1710166</v>
      </c>
      <c r="DM123" s="798"/>
      <c r="DN123" s="798"/>
      <c r="DO123" s="798"/>
      <c r="DP123" s="799"/>
      <c r="DQ123" s="800">
        <v>1672050</v>
      </c>
      <c r="DR123" s="798"/>
      <c r="DS123" s="798"/>
      <c r="DT123" s="798"/>
      <c r="DU123" s="799"/>
      <c r="DV123" s="845">
        <v>8.8000000000000007</v>
      </c>
      <c r="DW123" s="846"/>
      <c r="DX123" s="846"/>
      <c r="DY123" s="846"/>
      <c r="DZ123" s="847"/>
    </row>
    <row r="124" spans="1:130" s="199" customFormat="1" ht="26.25" customHeight="1" thickBot="1">
      <c r="A124" s="838"/>
      <c r="B124" s="839"/>
      <c r="C124" s="842" t="s">
        <v>443</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114</v>
      </c>
      <c r="AB124" s="798"/>
      <c r="AC124" s="798"/>
      <c r="AD124" s="798"/>
      <c r="AE124" s="799"/>
      <c r="AF124" s="800" t="s">
        <v>114</v>
      </c>
      <c r="AG124" s="798"/>
      <c r="AH124" s="798"/>
      <c r="AI124" s="798"/>
      <c r="AJ124" s="799"/>
      <c r="AK124" s="800" t="s">
        <v>114</v>
      </c>
      <c r="AL124" s="798"/>
      <c r="AM124" s="798"/>
      <c r="AN124" s="798"/>
      <c r="AO124" s="799"/>
      <c r="AP124" s="845" t="s">
        <v>114</v>
      </c>
      <c r="AQ124" s="846"/>
      <c r="AR124" s="846"/>
      <c r="AS124" s="846"/>
      <c r="AT124" s="847"/>
      <c r="AU124" s="848" t="s">
        <v>455</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108.3</v>
      </c>
      <c r="BR124" s="852"/>
      <c r="BS124" s="852"/>
      <c r="BT124" s="852"/>
      <c r="BU124" s="852"/>
      <c r="BV124" s="852">
        <v>87.9</v>
      </c>
      <c r="BW124" s="852"/>
      <c r="BX124" s="852"/>
      <c r="BY124" s="852"/>
      <c r="BZ124" s="852"/>
      <c r="CA124" s="852">
        <v>74.2</v>
      </c>
      <c r="CB124" s="852"/>
      <c r="CC124" s="852"/>
      <c r="CD124" s="852"/>
      <c r="CE124" s="852"/>
      <c r="CF124" s="742"/>
      <c r="CG124" s="743"/>
      <c r="CH124" s="743"/>
      <c r="CI124" s="743"/>
      <c r="CJ124" s="883"/>
      <c r="CK124" s="891"/>
      <c r="CL124" s="891"/>
      <c r="CM124" s="891"/>
      <c r="CN124" s="891"/>
      <c r="CO124" s="892"/>
      <c r="CP124" s="856" t="s">
        <v>456</v>
      </c>
      <c r="CQ124" s="857"/>
      <c r="CR124" s="857"/>
      <c r="CS124" s="857"/>
      <c r="CT124" s="857"/>
      <c r="CU124" s="857"/>
      <c r="CV124" s="857"/>
      <c r="CW124" s="857"/>
      <c r="CX124" s="857"/>
      <c r="CY124" s="857"/>
      <c r="CZ124" s="857"/>
      <c r="DA124" s="857"/>
      <c r="DB124" s="857"/>
      <c r="DC124" s="857"/>
      <c r="DD124" s="857"/>
      <c r="DE124" s="857"/>
      <c r="DF124" s="858"/>
      <c r="DG124" s="780">
        <v>436571</v>
      </c>
      <c r="DH124" s="781"/>
      <c r="DI124" s="781"/>
      <c r="DJ124" s="781"/>
      <c r="DK124" s="782"/>
      <c r="DL124" s="783">
        <v>348743</v>
      </c>
      <c r="DM124" s="781"/>
      <c r="DN124" s="781"/>
      <c r="DO124" s="781"/>
      <c r="DP124" s="782"/>
      <c r="DQ124" s="783">
        <v>284401</v>
      </c>
      <c r="DR124" s="781"/>
      <c r="DS124" s="781"/>
      <c r="DT124" s="781"/>
      <c r="DU124" s="782"/>
      <c r="DV124" s="869">
        <v>1.5</v>
      </c>
      <c r="DW124" s="870"/>
      <c r="DX124" s="870"/>
      <c r="DY124" s="870"/>
      <c r="DZ124" s="871"/>
    </row>
    <row r="125" spans="1:130" s="199" customFormat="1" ht="26.25" customHeight="1">
      <c r="A125" s="838"/>
      <c r="B125" s="839"/>
      <c r="C125" s="842" t="s">
        <v>445</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114</v>
      </c>
      <c r="AB125" s="798"/>
      <c r="AC125" s="798"/>
      <c r="AD125" s="798"/>
      <c r="AE125" s="799"/>
      <c r="AF125" s="800" t="s">
        <v>114</v>
      </c>
      <c r="AG125" s="798"/>
      <c r="AH125" s="798"/>
      <c r="AI125" s="798"/>
      <c r="AJ125" s="799"/>
      <c r="AK125" s="800" t="s">
        <v>114</v>
      </c>
      <c r="AL125" s="798"/>
      <c r="AM125" s="798"/>
      <c r="AN125" s="798"/>
      <c r="AO125" s="799"/>
      <c r="AP125" s="845" t="s">
        <v>114</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457</v>
      </c>
      <c r="CL125" s="873"/>
      <c r="CM125" s="873"/>
      <c r="CN125" s="873"/>
      <c r="CO125" s="874"/>
      <c r="CP125" s="881" t="s">
        <v>458</v>
      </c>
      <c r="CQ125" s="826"/>
      <c r="CR125" s="826"/>
      <c r="CS125" s="826"/>
      <c r="CT125" s="826"/>
      <c r="CU125" s="826"/>
      <c r="CV125" s="826"/>
      <c r="CW125" s="826"/>
      <c r="CX125" s="826"/>
      <c r="CY125" s="826"/>
      <c r="CZ125" s="826"/>
      <c r="DA125" s="826"/>
      <c r="DB125" s="826"/>
      <c r="DC125" s="826"/>
      <c r="DD125" s="826"/>
      <c r="DE125" s="826"/>
      <c r="DF125" s="827"/>
      <c r="DG125" s="882" t="s">
        <v>114</v>
      </c>
      <c r="DH125" s="863"/>
      <c r="DI125" s="863"/>
      <c r="DJ125" s="863"/>
      <c r="DK125" s="863"/>
      <c r="DL125" s="863" t="s">
        <v>114</v>
      </c>
      <c r="DM125" s="863"/>
      <c r="DN125" s="863"/>
      <c r="DO125" s="863"/>
      <c r="DP125" s="863"/>
      <c r="DQ125" s="863" t="s">
        <v>114</v>
      </c>
      <c r="DR125" s="863"/>
      <c r="DS125" s="863"/>
      <c r="DT125" s="863"/>
      <c r="DU125" s="863"/>
      <c r="DV125" s="864" t="s">
        <v>114</v>
      </c>
      <c r="DW125" s="864"/>
      <c r="DX125" s="864"/>
      <c r="DY125" s="864"/>
      <c r="DZ125" s="865"/>
    </row>
    <row r="126" spans="1:130" s="199" customFormat="1" ht="26.25" customHeight="1" thickBot="1">
      <c r="A126" s="838"/>
      <c r="B126" s="839"/>
      <c r="C126" s="842" t="s">
        <v>447</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v>14662</v>
      </c>
      <c r="AB126" s="798"/>
      <c r="AC126" s="798"/>
      <c r="AD126" s="798"/>
      <c r="AE126" s="799"/>
      <c r="AF126" s="800">
        <v>13134</v>
      </c>
      <c r="AG126" s="798"/>
      <c r="AH126" s="798"/>
      <c r="AI126" s="798"/>
      <c r="AJ126" s="799"/>
      <c r="AK126" s="800">
        <v>9757</v>
      </c>
      <c r="AL126" s="798"/>
      <c r="AM126" s="798"/>
      <c r="AN126" s="798"/>
      <c r="AO126" s="799"/>
      <c r="AP126" s="845">
        <v>0.1</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459</v>
      </c>
      <c r="CQ126" s="768"/>
      <c r="CR126" s="768"/>
      <c r="CS126" s="768"/>
      <c r="CT126" s="768"/>
      <c r="CU126" s="768"/>
      <c r="CV126" s="768"/>
      <c r="CW126" s="768"/>
      <c r="CX126" s="768"/>
      <c r="CY126" s="768"/>
      <c r="CZ126" s="768"/>
      <c r="DA126" s="768"/>
      <c r="DB126" s="768"/>
      <c r="DC126" s="768"/>
      <c r="DD126" s="768"/>
      <c r="DE126" s="768"/>
      <c r="DF126" s="769"/>
      <c r="DG126" s="834" t="s">
        <v>114</v>
      </c>
      <c r="DH126" s="835"/>
      <c r="DI126" s="835"/>
      <c r="DJ126" s="835"/>
      <c r="DK126" s="835"/>
      <c r="DL126" s="835" t="s">
        <v>114</v>
      </c>
      <c r="DM126" s="835"/>
      <c r="DN126" s="835"/>
      <c r="DO126" s="835"/>
      <c r="DP126" s="835"/>
      <c r="DQ126" s="835" t="s">
        <v>114</v>
      </c>
      <c r="DR126" s="835"/>
      <c r="DS126" s="835"/>
      <c r="DT126" s="835"/>
      <c r="DU126" s="835"/>
      <c r="DV126" s="812" t="s">
        <v>114</v>
      </c>
      <c r="DW126" s="812"/>
      <c r="DX126" s="812"/>
      <c r="DY126" s="812"/>
      <c r="DZ126" s="813"/>
    </row>
    <row r="127" spans="1:130" s="199" customFormat="1" ht="26.25" customHeight="1">
      <c r="A127" s="840"/>
      <c r="B127" s="841"/>
      <c r="C127" s="859" t="s">
        <v>460</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114</v>
      </c>
      <c r="AB127" s="798"/>
      <c r="AC127" s="798"/>
      <c r="AD127" s="798"/>
      <c r="AE127" s="799"/>
      <c r="AF127" s="800" t="s">
        <v>114</v>
      </c>
      <c r="AG127" s="798"/>
      <c r="AH127" s="798"/>
      <c r="AI127" s="798"/>
      <c r="AJ127" s="799"/>
      <c r="AK127" s="800" t="s">
        <v>114</v>
      </c>
      <c r="AL127" s="798"/>
      <c r="AM127" s="798"/>
      <c r="AN127" s="798"/>
      <c r="AO127" s="799"/>
      <c r="AP127" s="845" t="s">
        <v>114</v>
      </c>
      <c r="AQ127" s="846"/>
      <c r="AR127" s="846"/>
      <c r="AS127" s="846"/>
      <c r="AT127" s="847"/>
      <c r="AU127" s="235"/>
      <c r="AV127" s="235"/>
      <c r="AW127" s="235"/>
      <c r="AX127" s="862" t="s">
        <v>461</v>
      </c>
      <c r="AY127" s="830"/>
      <c r="AZ127" s="830"/>
      <c r="BA127" s="830"/>
      <c r="BB127" s="830"/>
      <c r="BC127" s="830"/>
      <c r="BD127" s="830"/>
      <c r="BE127" s="831"/>
      <c r="BF127" s="829" t="s">
        <v>462</v>
      </c>
      <c r="BG127" s="830"/>
      <c r="BH127" s="830"/>
      <c r="BI127" s="830"/>
      <c r="BJ127" s="830"/>
      <c r="BK127" s="830"/>
      <c r="BL127" s="831"/>
      <c r="BM127" s="829" t="s">
        <v>463</v>
      </c>
      <c r="BN127" s="830"/>
      <c r="BO127" s="830"/>
      <c r="BP127" s="830"/>
      <c r="BQ127" s="830"/>
      <c r="BR127" s="830"/>
      <c r="BS127" s="831"/>
      <c r="BT127" s="829" t="s">
        <v>464</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465</v>
      </c>
      <c r="CQ127" s="768"/>
      <c r="CR127" s="768"/>
      <c r="CS127" s="768"/>
      <c r="CT127" s="768"/>
      <c r="CU127" s="768"/>
      <c r="CV127" s="768"/>
      <c r="CW127" s="768"/>
      <c r="CX127" s="768"/>
      <c r="CY127" s="768"/>
      <c r="CZ127" s="768"/>
      <c r="DA127" s="768"/>
      <c r="DB127" s="768"/>
      <c r="DC127" s="768"/>
      <c r="DD127" s="768"/>
      <c r="DE127" s="768"/>
      <c r="DF127" s="769"/>
      <c r="DG127" s="834" t="s">
        <v>114</v>
      </c>
      <c r="DH127" s="835"/>
      <c r="DI127" s="835"/>
      <c r="DJ127" s="835"/>
      <c r="DK127" s="835"/>
      <c r="DL127" s="835" t="s">
        <v>114</v>
      </c>
      <c r="DM127" s="835"/>
      <c r="DN127" s="835"/>
      <c r="DO127" s="835"/>
      <c r="DP127" s="835"/>
      <c r="DQ127" s="835" t="s">
        <v>114</v>
      </c>
      <c r="DR127" s="835"/>
      <c r="DS127" s="835"/>
      <c r="DT127" s="835"/>
      <c r="DU127" s="835"/>
      <c r="DV127" s="812" t="s">
        <v>114</v>
      </c>
      <c r="DW127" s="812"/>
      <c r="DX127" s="812"/>
      <c r="DY127" s="812"/>
      <c r="DZ127" s="813"/>
    </row>
    <row r="128" spans="1:130" s="199" customFormat="1" ht="26.25" customHeight="1" thickBot="1">
      <c r="A128" s="814" t="s">
        <v>466</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467</v>
      </c>
      <c r="X128" s="816"/>
      <c r="Y128" s="816"/>
      <c r="Z128" s="817"/>
      <c r="AA128" s="818">
        <v>201226</v>
      </c>
      <c r="AB128" s="819"/>
      <c r="AC128" s="819"/>
      <c r="AD128" s="819"/>
      <c r="AE128" s="820"/>
      <c r="AF128" s="821">
        <v>196686</v>
      </c>
      <c r="AG128" s="819"/>
      <c r="AH128" s="819"/>
      <c r="AI128" s="819"/>
      <c r="AJ128" s="820"/>
      <c r="AK128" s="821">
        <v>216760</v>
      </c>
      <c r="AL128" s="819"/>
      <c r="AM128" s="819"/>
      <c r="AN128" s="819"/>
      <c r="AO128" s="820"/>
      <c r="AP128" s="822"/>
      <c r="AQ128" s="823"/>
      <c r="AR128" s="823"/>
      <c r="AS128" s="823"/>
      <c r="AT128" s="824"/>
      <c r="AU128" s="235"/>
      <c r="AV128" s="235"/>
      <c r="AW128" s="235"/>
      <c r="AX128" s="825" t="s">
        <v>468</v>
      </c>
      <c r="AY128" s="826"/>
      <c r="AZ128" s="826"/>
      <c r="BA128" s="826"/>
      <c r="BB128" s="826"/>
      <c r="BC128" s="826"/>
      <c r="BD128" s="826"/>
      <c r="BE128" s="827"/>
      <c r="BF128" s="804" t="s">
        <v>114</v>
      </c>
      <c r="BG128" s="805"/>
      <c r="BH128" s="805"/>
      <c r="BI128" s="805"/>
      <c r="BJ128" s="805"/>
      <c r="BK128" s="805"/>
      <c r="BL128" s="828"/>
      <c r="BM128" s="804">
        <v>12.3</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469</v>
      </c>
      <c r="CQ128" s="746"/>
      <c r="CR128" s="746"/>
      <c r="CS128" s="746"/>
      <c r="CT128" s="746"/>
      <c r="CU128" s="746"/>
      <c r="CV128" s="746"/>
      <c r="CW128" s="746"/>
      <c r="CX128" s="746"/>
      <c r="CY128" s="746"/>
      <c r="CZ128" s="746"/>
      <c r="DA128" s="746"/>
      <c r="DB128" s="746"/>
      <c r="DC128" s="746"/>
      <c r="DD128" s="746"/>
      <c r="DE128" s="746"/>
      <c r="DF128" s="747"/>
      <c r="DG128" s="808" t="s">
        <v>470</v>
      </c>
      <c r="DH128" s="809"/>
      <c r="DI128" s="809"/>
      <c r="DJ128" s="809"/>
      <c r="DK128" s="809"/>
      <c r="DL128" s="809" t="s">
        <v>114</v>
      </c>
      <c r="DM128" s="809"/>
      <c r="DN128" s="809"/>
      <c r="DO128" s="809"/>
      <c r="DP128" s="809"/>
      <c r="DQ128" s="809" t="s">
        <v>114</v>
      </c>
      <c r="DR128" s="809"/>
      <c r="DS128" s="809"/>
      <c r="DT128" s="809"/>
      <c r="DU128" s="809"/>
      <c r="DV128" s="810" t="s">
        <v>114</v>
      </c>
      <c r="DW128" s="810"/>
      <c r="DX128" s="810"/>
      <c r="DY128" s="810"/>
      <c r="DZ128" s="811"/>
    </row>
    <row r="129" spans="1:131" s="199" customFormat="1" ht="26.25" customHeight="1">
      <c r="A129" s="792" t="s">
        <v>92</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471</v>
      </c>
      <c r="X129" s="795"/>
      <c r="Y129" s="795"/>
      <c r="Z129" s="796"/>
      <c r="AA129" s="797">
        <v>22065225</v>
      </c>
      <c r="AB129" s="798"/>
      <c r="AC129" s="798"/>
      <c r="AD129" s="798"/>
      <c r="AE129" s="799"/>
      <c r="AF129" s="800">
        <v>22244565</v>
      </c>
      <c r="AG129" s="798"/>
      <c r="AH129" s="798"/>
      <c r="AI129" s="798"/>
      <c r="AJ129" s="799"/>
      <c r="AK129" s="800">
        <v>22080513</v>
      </c>
      <c r="AL129" s="798"/>
      <c r="AM129" s="798"/>
      <c r="AN129" s="798"/>
      <c r="AO129" s="799"/>
      <c r="AP129" s="801"/>
      <c r="AQ129" s="802"/>
      <c r="AR129" s="802"/>
      <c r="AS129" s="802"/>
      <c r="AT129" s="803"/>
      <c r="AU129" s="237"/>
      <c r="AV129" s="237"/>
      <c r="AW129" s="237"/>
      <c r="AX129" s="767" t="s">
        <v>472</v>
      </c>
      <c r="AY129" s="768"/>
      <c r="AZ129" s="768"/>
      <c r="BA129" s="768"/>
      <c r="BB129" s="768"/>
      <c r="BC129" s="768"/>
      <c r="BD129" s="768"/>
      <c r="BE129" s="769"/>
      <c r="BF129" s="787" t="s">
        <v>114</v>
      </c>
      <c r="BG129" s="788"/>
      <c r="BH129" s="788"/>
      <c r="BI129" s="788"/>
      <c r="BJ129" s="788"/>
      <c r="BK129" s="788"/>
      <c r="BL129" s="789"/>
      <c r="BM129" s="787">
        <v>17.3</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792" t="s">
        <v>473</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474</v>
      </c>
      <c r="X130" s="795"/>
      <c r="Y130" s="795"/>
      <c r="Z130" s="796"/>
      <c r="AA130" s="797">
        <v>3166255</v>
      </c>
      <c r="AB130" s="798"/>
      <c r="AC130" s="798"/>
      <c r="AD130" s="798"/>
      <c r="AE130" s="799"/>
      <c r="AF130" s="800">
        <v>3099918</v>
      </c>
      <c r="AG130" s="798"/>
      <c r="AH130" s="798"/>
      <c r="AI130" s="798"/>
      <c r="AJ130" s="799"/>
      <c r="AK130" s="800">
        <v>3140021</v>
      </c>
      <c r="AL130" s="798"/>
      <c r="AM130" s="798"/>
      <c r="AN130" s="798"/>
      <c r="AO130" s="799"/>
      <c r="AP130" s="801"/>
      <c r="AQ130" s="802"/>
      <c r="AR130" s="802"/>
      <c r="AS130" s="802"/>
      <c r="AT130" s="803"/>
      <c r="AU130" s="237"/>
      <c r="AV130" s="237"/>
      <c r="AW130" s="237"/>
      <c r="AX130" s="767" t="s">
        <v>475</v>
      </c>
      <c r="AY130" s="768"/>
      <c r="AZ130" s="768"/>
      <c r="BA130" s="768"/>
      <c r="BB130" s="768"/>
      <c r="BC130" s="768"/>
      <c r="BD130" s="768"/>
      <c r="BE130" s="769"/>
      <c r="BF130" s="770">
        <v>9.4</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476</v>
      </c>
      <c r="X131" s="778"/>
      <c r="Y131" s="778"/>
      <c r="Z131" s="779"/>
      <c r="AA131" s="780">
        <v>18898970</v>
      </c>
      <c r="AB131" s="781"/>
      <c r="AC131" s="781"/>
      <c r="AD131" s="781"/>
      <c r="AE131" s="782"/>
      <c r="AF131" s="783">
        <v>19144647</v>
      </c>
      <c r="AG131" s="781"/>
      <c r="AH131" s="781"/>
      <c r="AI131" s="781"/>
      <c r="AJ131" s="782"/>
      <c r="AK131" s="783">
        <v>18940492</v>
      </c>
      <c r="AL131" s="781"/>
      <c r="AM131" s="781"/>
      <c r="AN131" s="781"/>
      <c r="AO131" s="782"/>
      <c r="AP131" s="784"/>
      <c r="AQ131" s="785"/>
      <c r="AR131" s="785"/>
      <c r="AS131" s="785"/>
      <c r="AT131" s="786"/>
      <c r="AU131" s="237"/>
      <c r="AV131" s="237"/>
      <c r="AW131" s="237"/>
      <c r="AX131" s="745" t="s">
        <v>477</v>
      </c>
      <c r="AY131" s="746"/>
      <c r="AZ131" s="746"/>
      <c r="BA131" s="746"/>
      <c r="BB131" s="746"/>
      <c r="BC131" s="746"/>
      <c r="BD131" s="746"/>
      <c r="BE131" s="747"/>
      <c r="BF131" s="748">
        <v>74.2</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754" t="s">
        <v>478</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479</v>
      </c>
      <c r="W132" s="758"/>
      <c r="X132" s="758"/>
      <c r="Y132" s="758"/>
      <c r="Z132" s="759"/>
      <c r="AA132" s="760">
        <v>10.18451799</v>
      </c>
      <c r="AB132" s="761"/>
      <c r="AC132" s="761"/>
      <c r="AD132" s="761"/>
      <c r="AE132" s="762"/>
      <c r="AF132" s="763">
        <v>9.6243438680000004</v>
      </c>
      <c r="AG132" s="761"/>
      <c r="AH132" s="761"/>
      <c r="AI132" s="761"/>
      <c r="AJ132" s="762"/>
      <c r="AK132" s="763">
        <v>8.6810258149999999</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480</v>
      </c>
      <c r="W133" s="737"/>
      <c r="X133" s="737"/>
      <c r="Y133" s="737"/>
      <c r="Z133" s="738"/>
      <c r="AA133" s="739">
        <v>11.6</v>
      </c>
      <c r="AB133" s="740"/>
      <c r="AC133" s="740"/>
      <c r="AD133" s="740"/>
      <c r="AE133" s="741"/>
      <c r="AF133" s="739">
        <v>10.6</v>
      </c>
      <c r="AG133" s="740"/>
      <c r="AH133" s="740"/>
      <c r="AI133" s="740"/>
      <c r="AJ133" s="741"/>
      <c r="AK133" s="739">
        <v>9.4</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115" zoomScaleNormal="85" zoomScaleSheetLayoutView="115"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5" zoomScaleNormal="85"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7"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481</v>
      </c>
      <c r="B5" s="248"/>
      <c r="C5" s="248"/>
      <c r="D5" s="248"/>
      <c r="E5" s="248"/>
      <c r="F5" s="248"/>
      <c r="G5" s="248"/>
      <c r="H5" s="248"/>
      <c r="I5" s="248"/>
      <c r="J5" s="248"/>
      <c r="K5" s="248"/>
      <c r="L5" s="248"/>
      <c r="M5" s="248"/>
      <c r="N5" s="248"/>
      <c r="O5" s="249"/>
    </row>
    <row r="6" spans="1:16">
      <c r="A6" s="250"/>
      <c r="B6" s="246"/>
      <c r="C6" s="246"/>
      <c r="D6" s="246"/>
      <c r="E6" s="246"/>
      <c r="F6" s="246"/>
      <c r="G6" s="251" t="s">
        <v>482</v>
      </c>
      <c r="H6" s="251"/>
      <c r="I6" s="251"/>
      <c r="J6" s="251"/>
      <c r="K6" s="246"/>
      <c r="L6" s="246"/>
      <c r="M6" s="246"/>
      <c r="N6" s="246"/>
    </row>
    <row r="7" spans="1:16">
      <c r="A7" s="250"/>
      <c r="B7" s="246"/>
      <c r="C7" s="246"/>
      <c r="D7" s="246"/>
      <c r="E7" s="246"/>
      <c r="F7" s="246"/>
      <c r="G7" s="253"/>
      <c r="H7" s="254"/>
      <c r="I7" s="254"/>
      <c r="J7" s="255"/>
      <c r="K7" s="1153" t="s">
        <v>483</v>
      </c>
      <c r="L7" s="256"/>
      <c r="M7" s="257" t="s">
        <v>484</v>
      </c>
      <c r="N7" s="258"/>
    </row>
    <row r="8" spans="1:16">
      <c r="A8" s="250"/>
      <c r="B8" s="246"/>
      <c r="C8" s="246"/>
      <c r="D8" s="246"/>
      <c r="E8" s="246"/>
      <c r="F8" s="246"/>
      <c r="G8" s="259"/>
      <c r="H8" s="260"/>
      <c r="I8" s="260"/>
      <c r="J8" s="261"/>
      <c r="K8" s="1154"/>
      <c r="L8" s="262" t="s">
        <v>485</v>
      </c>
      <c r="M8" s="263" t="s">
        <v>486</v>
      </c>
      <c r="N8" s="264" t="s">
        <v>487</v>
      </c>
    </row>
    <row r="9" spans="1:16">
      <c r="A9" s="250"/>
      <c r="B9" s="246"/>
      <c r="C9" s="246"/>
      <c r="D9" s="246"/>
      <c r="E9" s="246"/>
      <c r="F9" s="246"/>
      <c r="G9" s="1167" t="s">
        <v>488</v>
      </c>
      <c r="H9" s="1168"/>
      <c r="I9" s="1168"/>
      <c r="J9" s="1169"/>
      <c r="K9" s="265">
        <v>5761654</v>
      </c>
      <c r="L9" s="266">
        <v>77125</v>
      </c>
      <c r="M9" s="267">
        <v>62051</v>
      </c>
      <c r="N9" s="268">
        <v>24.3</v>
      </c>
    </row>
    <row r="10" spans="1:16">
      <c r="A10" s="250"/>
      <c r="B10" s="246"/>
      <c r="C10" s="246"/>
      <c r="D10" s="246"/>
      <c r="E10" s="246"/>
      <c r="F10" s="246"/>
      <c r="G10" s="1167" t="s">
        <v>489</v>
      </c>
      <c r="H10" s="1168"/>
      <c r="I10" s="1168"/>
      <c r="J10" s="1169"/>
      <c r="K10" s="269">
        <v>357215</v>
      </c>
      <c r="L10" s="270">
        <v>4782</v>
      </c>
      <c r="M10" s="271">
        <v>5713</v>
      </c>
      <c r="N10" s="272">
        <v>-16.3</v>
      </c>
    </row>
    <row r="11" spans="1:16" ht="13.5" customHeight="1">
      <c r="A11" s="250"/>
      <c r="B11" s="246"/>
      <c r="C11" s="246"/>
      <c r="D11" s="246"/>
      <c r="E11" s="246"/>
      <c r="F11" s="246"/>
      <c r="G11" s="1167" t="s">
        <v>490</v>
      </c>
      <c r="H11" s="1168"/>
      <c r="I11" s="1168"/>
      <c r="J11" s="1169"/>
      <c r="K11" s="269">
        <v>33268</v>
      </c>
      <c r="L11" s="270">
        <v>445</v>
      </c>
      <c r="M11" s="271">
        <v>5796</v>
      </c>
      <c r="N11" s="272">
        <v>-92.3</v>
      </c>
    </row>
    <row r="12" spans="1:16" ht="13.5" customHeight="1">
      <c r="A12" s="250"/>
      <c r="B12" s="246"/>
      <c r="C12" s="246"/>
      <c r="D12" s="246"/>
      <c r="E12" s="246"/>
      <c r="F12" s="246"/>
      <c r="G12" s="1167" t="s">
        <v>491</v>
      </c>
      <c r="H12" s="1168"/>
      <c r="I12" s="1168"/>
      <c r="J12" s="1169"/>
      <c r="K12" s="269">
        <v>134770</v>
      </c>
      <c r="L12" s="270">
        <v>1804</v>
      </c>
      <c r="M12" s="271">
        <v>1167</v>
      </c>
      <c r="N12" s="272">
        <v>54.6</v>
      </c>
    </row>
    <row r="13" spans="1:16" ht="13.5" customHeight="1">
      <c r="A13" s="250"/>
      <c r="B13" s="246"/>
      <c r="C13" s="246"/>
      <c r="D13" s="246"/>
      <c r="E13" s="246"/>
      <c r="F13" s="246"/>
      <c r="G13" s="1167" t="s">
        <v>492</v>
      </c>
      <c r="H13" s="1168"/>
      <c r="I13" s="1168"/>
      <c r="J13" s="1169"/>
      <c r="K13" s="269" t="s">
        <v>493</v>
      </c>
      <c r="L13" s="270" t="s">
        <v>493</v>
      </c>
      <c r="M13" s="271">
        <v>0</v>
      </c>
      <c r="N13" s="272" t="s">
        <v>493</v>
      </c>
    </row>
    <row r="14" spans="1:16" ht="13.5" customHeight="1">
      <c r="A14" s="250"/>
      <c r="B14" s="246"/>
      <c r="C14" s="246"/>
      <c r="D14" s="246"/>
      <c r="E14" s="246"/>
      <c r="F14" s="246"/>
      <c r="G14" s="1167" t="s">
        <v>494</v>
      </c>
      <c r="H14" s="1168"/>
      <c r="I14" s="1168"/>
      <c r="J14" s="1169"/>
      <c r="K14" s="269">
        <v>237651</v>
      </c>
      <c r="L14" s="270">
        <v>3181</v>
      </c>
      <c r="M14" s="271">
        <v>2337</v>
      </c>
      <c r="N14" s="272">
        <v>36.1</v>
      </c>
    </row>
    <row r="15" spans="1:16" ht="13.5" customHeight="1">
      <c r="A15" s="250"/>
      <c r="B15" s="246"/>
      <c r="C15" s="246"/>
      <c r="D15" s="246"/>
      <c r="E15" s="246"/>
      <c r="F15" s="246"/>
      <c r="G15" s="1167" t="s">
        <v>495</v>
      </c>
      <c r="H15" s="1168"/>
      <c r="I15" s="1168"/>
      <c r="J15" s="1169"/>
      <c r="K15" s="269">
        <v>192125</v>
      </c>
      <c r="L15" s="270">
        <v>2572</v>
      </c>
      <c r="M15" s="271">
        <v>1594</v>
      </c>
      <c r="N15" s="272">
        <v>61.4</v>
      </c>
    </row>
    <row r="16" spans="1:16">
      <c r="A16" s="250"/>
      <c r="B16" s="246"/>
      <c r="C16" s="246"/>
      <c r="D16" s="246"/>
      <c r="E16" s="246"/>
      <c r="F16" s="246"/>
      <c r="G16" s="1170" t="s">
        <v>496</v>
      </c>
      <c r="H16" s="1171"/>
      <c r="I16" s="1171"/>
      <c r="J16" s="1172"/>
      <c r="K16" s="270">
        <v>-680096</v>
      </c>
      <c r="L16" s="270">
        <v>-9104</v>
      </c>
      <c r="M16" s="271">
        <v>-5993</v>
      </c>
      <c r="N16" s="272">
        <v>51.9</v>
      </c>
    </row>
    <row r="17" spans="1:16">
      <c r="A17" s="250"/>
      <c r="B17" s="246"/>
      <c r="C17" s="246"/>
      <c r="D17" s="246"/>
      <c r="E17" s="246"/>
      <c r="F17" s="246"/>
      <c r="G17" s="1170" t="s">
        <v>172</v>
      </c>
      <c r="H17" s="1171"/>
      <c r="I17" s="1171"/>
      <c r="J17" s="1172"/>
      <c r="K17" s="270">
        <v>6036587</v>
      </c>
      <c r="L17" s="270">
        <v>80806</v>
      </c>
      <c r="M17" s="271">
        <v>72665</v>
      </c>
      <c r="N17" s="272">
        <v>11.2</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497</v>
      </c>
      <c r="H19" s="246"/>
      <c r="I19" s="246"/>
      <c r="J19" s="246"/>
      <c r="K19" s="246"/>
      <c r="L19" s="246"/>
      <c r="M19" s="246"/>
      <c r="N19" s="246"/>
    </row>
    <row r="20" spans="1:16">
      <c r="A20" s="250"/>
      <c r="B20" s="246"/>
      <c r="C20" s="246"/>
      <c r="D20" s="246"/>
      <c r="E20" s="246"/>
      <c r="F20" s="246"/>
      <c r="G20" s="274"/>
      <c r="H20" s="275"/>
      <c r="I20" s="275"/>
      <c r="J20" s="276"/>
      <c r="K20" s="277" t="s">
        <v>498</v>
      </c>
      <c r="L20" s="278" t="s">
        <v>499</v>
      </c>
      <c r="M20" s="279" t="s">
        <v>500</v>
      </c>
      <c r="N20" s="280"/>
    </row>
    <row r="21" spans="1:16" s="286" customFormat="1">
      <c r="A21" s="281"/>
      <c r="B21" s="251"/>
      <c r="C21" s="251"/>
      <c r="D21" s="251"/>
      <c r="E21" s="251"/>
      <c r="F21" s="251"/>
      <c r="G21" s="1164" t="s">
        <v>501</v>
      </c>
      <c r="H21" s="1165"/>
      <c r="I21" s="1165"/>
      <c r="J21" s="1166"/>
      <c r="K21" s="282">
        <v>8.82</v>
      </c>
      <c r="L21" s="283">
        <v>7.22</v>
      </c>
      <c r="M21" s="284">
        <v>1.6</v>
      </c>
      <c r="N21" s="251"/>
      <c r="O21" s="285"/>
      <c r="P21" s="281"/>
    </row>
    <row r="22" spans="1:16" s="286" customFormat="1">
      <c r="A22" s="281"/>
      <c r="B22" s="251"/>
      <c r="C22" s="251"/>
      <c r="D22" s="251"/>
      <c r="E22" s="251"/>
      <c r="F22" s="251"/>
      <c r="G22" s="1164" t="s">
        <v>502</v>
      </c>
      <c r="H22" s="1165"/>
      <c r="I22" s="1165"/>
      <c r="J22" s="1166"/>
      <c r="K22" s="287">
        <v>98.6</v>
      </c>
      <c r="L22" s="288">
        <v>98.4</v>
      </c>
      <c r="M22" s="289">
        <v>0.2</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503</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504</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505</v>
      </c>
      <c r="H29" s="251"/>
      <c r="I29" s="251"/>
      <c r="J29" s="251"/>
      <c r="K29" s="246"/>
      <c r="L29" s="246"/>
      <c r="M29" s="246"/>
      <c r="N29" s="246"/>
      <c r="O29" s="295"/>
    </row>
    <row r="30" spans="1:16">
      <c r="A30" s="250"/>
      <c r="B30" s="246"/>
      <c r="C30" s="246"/>
      <c r="D30" s="246"/>
      <c r="E30" s="246"/>
      <c r="F30" s="246"/>
      <c r="G30" s="253"/>
      <c r="H30" s="254"/>
      <c r="I30" s="254"/>
      <c r="J30" s="255"/>
      <c r="K30" s="1153" t="s">
        <v>483</v>
      </c>
      <c r="L30" s="256"/>
      <c r="M30" s="257" t="s">
        <v>484</v>
      </c>
      <c r="N30" s="258"/>
    </row>
    <row r="31" spans="1:16">
      <c r="A31" s="250"/>
      <c r="B31" s="246"/>
      <c r="C31" s="246"/>
      <c r="D31" s="246"/>
      <c r="E31" s="246"/>
      <c r="F31" s="246"/>
      <c r="G31" s="259"/>
      <c r="H31" s="260"/>
      <c r="I31" s="260"/>
      <c r="J31" s="261"/>
      <c r="K31" s="1154"/>
      <c r="L31" s="262" t="s">
        <v>485</v>
      </c>
      <c r="M31" s="263" t="s">
        <v>486</v>
      </c>
      <c r="N31" s="264" t="s">
        <v>487</v>
      </c>
    </row>
    <row r="32" spans="1:16" ht="27" customHeight="1">
      <c r="A32" s="250"/>
      <c r="B32" s="246"/>
      <c r="C32" s="246"/>
      <c r="D32" s="246"/>
      <c r="E32" s="246"/>
      <c r="F32" s="246"/>
      <c r="G32" s="1155" t="s">
        <v>506</v>
      </c>
      <c r="H32" s="1156"/>
      <c r="I32" s="1156"/>
      <c r="J32" s="1157"/>
      <c r="K32" s="296">
        <v>3181173</v>
      </c>
      <c r="L32" s="296">
        <v>42583</v>
      </c>
      <c r="M32" s="297">
        <v>39687</v>
      </c>
      <c r="N32" s="298">
        <v>7.3</v>
      </c>
    </row>
    <row r="33" spans="1:16" ht="13.5" customHeight="1">
      <c r="A33" s="250"/>
      <c r="B33" s="246"/>
      <c r="C33" s="246"/>
      <c r="D33" s="246"/>
      <c r="E33" s="246"/>
      <c r="F33" s="246"/>
      <c r="G33" s="1155" t="s">
        <v>507</v>
      </c>
      <c r="H33" s="1156"/>
      <c r="I33" s="1156"/>
      <c r="J33" s="1157"/>
      <c r="K33" s="296" t="s">
        <v>493</v>
      </c>
      <c r="L33" s="296" t="s">
        <v>493</v>
      </c>
      <c r="M33" s="297" t="s">
        <v>493</v>
      </c>
      <c r="N33" s="298" t="s">
        <v>493</v>
      </c>
    </row>
    <row r="34" spans="1:16" ht="27" customHeight="1">
      <c r="A34" s="250"/>
      <c r="B34" s="246"/>
      <c r="C34" s="246"/>
      <c r="D34" s="246"/>
      <c r="E34" s="246"/>
      <c r="F34" s="246"/>
      <c r="G34" s="1155" t="s">
        <v>508</v>
      </c>
      <c r="H34" s="1156"/>
      <c r="I34" s="1156"/>
      <c r="J34" s="1157"/>
      <c r="K34" s="296" t="s">
        <v>493</v>
      </c>
      <c r="L34" s="296" t="s">
        <v>493</v>
      </c>
      <c r="M34" s="297">
        <v>56</v>
      </c>
      <c r="N34" s="298" t="s">
        <v>493</v>
      </c>
    </row>
    <row r="35" spans="1:16" ht="27" customHeight="1">
      <c r="A35" s="250"/>
      <c r="B35" s="246"/>
      <c r="C35" s="246"/>
      <c r="D35" s="246"/>
      <c r="E35" s="246"/>
      <c r="F35" s="246"/>
      <c r="G35" s="1155" t="s">
        <v>509</v>
      </c>
      <c r="H35" s="1156"/>
      <c r="I35" s="1156"/>
      <c r="J35" s="1157"/>
      <c r="K35" s="296">
        <v>1619208</v>
      </c>
      <c r="L35" s="296">
        <v>21675</v>
      </c>
      <c r="M35" s="297">
        <v>13696</v>
      </c>
      <c r="N35" s="298">
        <v>58.3</v>
      </c>
    </row>
    <row r="36" spans="1:16" ht="27" customHeight="1">
      <c r="A36" s="250"/>
      <c r="B36" s="246"/>
      <c r="C36" s="246"/>
      <c r="D36" s="246"/>
      <c r="E36" s="246"/>
      <c r="F36" s="246"/>
      <c r="G36" s="1155" t="s">
        <v>510</v>
      </c>
      <c r="H36" s="1156"/>
      <c r="I36" s="1156"/>
      <c r="J36" s="1157"/>
      <c r="K36" s="296" t="s">
        <v>493</v>
      </c>
      <c r="L36" s="296" t="s">
        <v>493</v>
      </c>
      <c r="M36" s="297">
        <v>1733</v>
      </c>
      <c r="N36" s="298" t="s">
        <v>493</v>
      </c>
    </row>
    <row r="37" spans="1:16" ht="13.5" customHeight="1">
      <c r="A37" s="250"/>
      <c r="B37" s="246"/>
      <c r="C37" s="246"/>
      <c r="D37" s="246"/>
      <c r="E37" s="246"/>
      <c r="F37" s="246"/>
      <c r="G37" s="1155" t="s">
        <v>511</v>
      </c>
      <c r="H37" s="1156"/>
      <c r="I37" s="1156"/>
      <c r="J37" s="1157"/>
      <c r="K37" s="296">
        <v>200629</v>
      </c>
      <c r="L37" s="296">
        <v>2686</v>
      </c>
      <c r="M37" s="297">
        <v>790</v>
      </c>
      <c r="N37" s="298">
        <v>240</v>
      </c>
    </row>
    <row r="38" spans="1:16" ht="27" customHeight="1">
      <c r="A38" s="250"/>
      <c r="B38" s="246"/>
      <c r="C38" s="246"/>
      <c r="D38" s="246"/>
      <c r="E38" s="246"/>
      <c r="F38" s="246"/>
      <c r="G38" s="1158" t="s">
        <v>512</v>
      </c>
      <c r="H38" s="1159"/>
      <c r="I38" s="1159"/>
      <c r="J38" s="1160"/>
      <c r="K38" s="299" t="s">
        <v>493</v>
      </c>
      <c r="L38" s="299" t="s">
        <v>493</v>
      </c>
      <c r="M38" s="300">
        <v>1</v>
      </c>
      <c r="N38" s="301" t="s">
        <v>493</v>
      </c>
      <c r="O38" s="295"/>
    </row>
    <row r="39" spans="1:16">
      <c r="A39" s="250"/>
      <c r="B39" s="246"/>
      <c r="C39" s="246"/>
      <c r="D39" s="246"/>
      <c r="E39" s="246"/>
      <c r="F39" s="246"/>
      <c r="G39" s="1158" t="s">
        <v>513</v>
      </c>
      <c r="H39" s="1159"/>
      <c r="I39" s="1159"/>
      <c r="J39" s="1160"/>
      <c r="K39" s="302">
        <v>-216760</v>
      </c>
      <c r="L39" s="302">
        <v>-2902</v>
      </c>
      <c r="M39" s="303">
        <v>-5521</v>
      </c>
      <c r="N39" s="304">
        <v>-47.4</v>
      </c>
      <c r="O39" s="295"/>
    </row>
    <row r="40" spans="1:16" ht="27" customHeight="1">
      <c r="A40" s="250"/>
      <c r="B40" s="246"/>
      <c r="C40" s="246"/>
      <c r="D40" s="246"/>
      <c r="E40" s="246"/>
      <c r="F40" s="246"/>
      <c r="G40" s="1155" t="s">
        <v>514</v>
      </c>
      <c r="H40" s="1156"/>
      <c r="I40" s="1156"/>
      <c r="J40" s="1157"/>
      <c r="K40" s="302">
        <v>-3140021</v>
      </c>
      <c r="L40" s="302">
        <v>-42032</v>
      </c>
      <c r="M40" s="303">
        <v>-35785</v>
      </c>
      <c r="N40" s="304">
        <v>17.5</v>
      </c>
      <c r="O40" s="295"/>
    </row>
    <row r="41" spans="1:16">
      <c r="A41" s="250"/>
      <c r="B41" s="246"/>
      <c r="C41" s="246"/>
      <c r="D41" s="246"/>
      <c r="E41" s="246"/>
      <c r="F41" s="246"/>
      <c r="G41" s="1161" t="s">
        <v>283</v>
      </c>
      <c r="H41" s="1162"/>
      <c r="I41" s="1162"/>
      <c r="J41" s="1163"/>
      <c r="K41" s="296">
        <v>1644229</v>
      </c>
      <c r="L41" s="302">
        <v>22010</v>
      </c>
      <c r="M41" s="303">
        <v>14658</v>
      </c>
      <c r="N41" s="304">
        <v>50.2</v>
      </c>
      <c r="O41" s="295"/>
    </row>
    <row r="42" spans="1:16">
      <c r="A42" s="250"/>
      <c r="B42" s="246"/>
      <c r="C42" s="246"/>
      <c r="D42" s="246"/>
      <c r="E42" s="246"/>
      <c r="F42" s="246"/>
      <c r="G42" s="305" t="s">
        <v>515</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516</v>
      </c>
      <c r="B47" s="246"/>
      <c r="C47" s="246"/>
      <c r="D47" s="246"/>
      <c r="E47" s="246"/>
      <c r="F47" s="246"/>
      <c r="G47" s="246"/>
      <c r="H47" s="246"/>
      <c r="I47" s="246"/>
      <c r="J47" s="246"/>
      <c r="K47" s="246"/>
      <c r="L47" s="246"/>
      <c r="M47" s="246"/>
      <c r="N47" s="246"/>
    </row>
    <row r="48" spans="1:16">
      <c r="A48" s="250"/>
      <c r="B48" s="246"/>
      <c r="C48" s="246"/>
      <c r="D48" s="246"/>
      <c r="E48" s="246"/>
      <c r="F48" s="246"/>
      <c r="G48" s="310" t="s">
        <v>517</v>
      </c>
      <c r="H48" s="310"/>
      <c r="I48" s="310"/>
      <c r="J48" s="310"/>
      <c r="K48" s="310"/>
      <c r="L48" s="310"/>
      <c r="M48" s="311"/>
      <c r="N48" s="310"/>
    </row>
    <row r="49" spans="1:14" ht="13.5" customHeight="1">
      <c r="A49" s="250"/>
      <c r="B49" s="246"/>
      <c r="C49" s="246"/>
      <c r="D49" s="246"/>
      <c r="E49" s="246"/>
      <c r="F49" s="246"/>
      <c r="G49" s="312"/>
      <c r="H49" s="313"/>
      <c r="I49" s="1148" t="s">
        <v>483</v>
      </c>
      <c r="J49" s="1150" t="s">
        <v>518</v>
      </c>
      <c r="K49" s="1151"/>
      <c r="L49" s="1151"/>
      <c r="M49" s="1151"/>
      <c r="N49" s="1152"/>
    </row>
    <row r="50" spans="1:14">
      <c r="A50" s="250"/>
      <c r="B50" s="246"/>
      <c r="C50" s="246"/>
      <c r="D50" s="246"/>
      <c r="E50" s="246"/>
      <c r="F50" s="246"/>
      <c r="G50" s="314"/>
      <c r="H50" s="315"/>
      <c r="I50" s="1149"/>
      <c r="J50" s="316" t="s">
        <v>519</v>
      </c>
      <c r="K50" s="317" t="s">
        <v>520</v>
      </c>
      <c r="L50" s="318" t="s">
        <v>521</v>
      </c>
      <c r="M50" s="319" t="s">
        <v>522</v>
      </c>
      <c r="N50" s="320" t="s">
        <v>523</v>
      </c>
    </row>
    <row r="51" spans="1:14">
      <c r="A51" s="250"/>
      <c r="B51" s="246"/>
      <c r="C51" s="246"/>
      <c r="D51" s="246"/>
      <c r="E51" s="246"/>
      <c r="F51" s="246"/>
      <c r="G51" s="312" t="s">
        <v>524</v>
      </c>
      <c r="H51" s="313"/>
      <c r="I51" s="321">
        <v>3800743</v>
      </c>
      <c r="J51" s="322">
        <v>48608</v>
      </c>
      <c r="K51" s="323">
        <v>6.9</v>
      </c>
      <c r="L51" s="324">
        <v>50880</v>
      </c>
      <c r="M51" s="325">
        <v>7</v>
      </c>
      <c r="N51" s="326">
        <v>-0.1</v>
      </c>
    </row>
    <row r="52" spans="1:14">
      <c r="A52" s="250"/>
      <c r="B52" s="246"/>
      <c r="C52" s="246"/>
      <c r="D52" s="246"/>
      <c r="E52" s="246"/>
      <c r="F52" s="246"/>
      <c r="G52" s="327"/>
      <c r="H52" s="328" t="s">
        <v>525</v>
      </c>
      <c r="I52" s="329">
        <v>2024658</v>
      </c>
      <c r="J52" s="330">
        <v>25894</v>
      </c>
      <c r="K52" s="331">
        <v>-13</v>
      </c>
      <c r="L52" s="332">
        <v>26879</v>
      </c>
      <c r="M52" s="333">
        <v>2.4</v>
      </c>
      <c r="N52" s="334">
        <v>-15.4</v>
      </c>
    </row>
    <row r="53" spans="1:14">
      <c r="A53" s="250"/>
      <c r="B53" s="246"/>
      <c r="C53" s="246"/>
      <c r="D53" s="246"/>
      <c r="E53" s="246"/>
      <c r="F53" s="246"/>
      <c r="G53" s="312" t="s">
        <v>526</v>
      </c>
      <c r="H53" s="313"/>
      <c r="I53" s="321">
        <v>5742344</v>
      </c>
      <c r="J53" s="322">
        <v>73804</v>
      </c>
      <c r="K53" s="323">
        <v>51.8</v>
      </c>
      <c r="L53" s="324">
        <v>63956</v>
      </c>
      <c r="M53" s="325">
        <v>25.7</v>
      </c>
      <c r="N53" s="326">
        <v>26.1</v>
      </c>
    </row>
    <row r="54" spans="1:14">
      <c r="A54" s="250"/>
      <c r="B54" s="246"/>
      <c r="C54" s="246"/>
      <c r="D54" s="246"/>
      <c r="E54" s="246"/>
      <c r="F54" s="246"/>
      <c r="G54" s="327"/>
      <c r="H54" s="328" t="s">
        <v>525</v>
      </c>
      <c r="I54" s="329">
        <v>3414572</v>
      </c>
      <c r="J54" s="330">
        <v>43886</v>
      </c>
      <c r="K54" s="331">
        <v>69.5</v>
      </c>
      <c r="L54" s="332">
        <v>29239</v>
      </c>
      <c r="M54" s="333">
        <v>8.8000000000000007</v>
      </c>
      <c r="N54" s="334">
        <v>60.7</v>
      </c>
    </row>
    <row r="55" spans="1:14">
      <c r="A55" s="250"/>
      <c r="B55" s="246"/>
      <c r="C55" s="246"/>
      <c r="D55" s="246"/>
      <c r="E55" s="246"/>
      <c r="F55" s="246"/>
      <c r="G55" s="312" t="s">
        <v>527</v>
      </c>
      <c r="H55" s="313"/>
      <c r="I55" s="321">
        <v>4475375</v>
      </c>
      <c r="J55" s="322">
        <v>58297</v>
      </c>
      <c r="K55" s="323">
        <v>-21</v>
      </c>
      <c r="L55" s="324">
        <v>66255</v>
      </c>
      <c r="M55" s="325">
        <v>3.6</v>
      </c>
      <c r="N55" s="326">
        <v>-24.6</v>
      </c>
    </row>
    <row r="56" spans="1:14">
      <c r="A56" s="250"/>
      <c r="B56" s="246"/>
      <c r="C56" s="246"/>
      <c r="D56" s="246"/>
      <c r="E56" s="246"/>
      <c r="F56" s="246"/>
      <c r="G56" s="327"/>
      <c r="H56" s="328" t="s">
        <v>525</v>
      </c>
      <c r="I56" s="329">
        <v>2633945</v>
      </c>
      <c r="J56" s="330">
        <v>34310</v>
      </c>
      <c r="K56" s="331">
        <v>-21.8</v>
      </c>
      <c r="L56" s="332">
        <v>31822</v>
      </c>
      <c r="M56" s="333">
        <v>8.8000000000000007</v>
      </c>
      <c r="N56" s="334">
        <v>-30.6</v>
      </c>
    </row>
    <row r="57" spans="1:14">
      <c r="A57" s="250"/>
      <c r="B57" s="246"/>
      <c r="C57" s="246"/>
      <c r="D57" s="246"/>
      <c r="E57" s="246"/>
      <c r="F57" s="246"/>
      <c r="G57" s="312" t="s">
        <v>528</v>
      </c>
      <c r="H57" s="313"/>
      <c r="I57" s="321">
        <v>5661938</v>
      </c>
      <c r="J57" s="322">
        <v>74747</v>
      </c>
      <c r="K57" s="323">
        <v>28.2</v>
      </c>
      <c r="L57" s="324">
        <v>54227</v>
      </c>
      <c r="M57" s="325">
        <v>-18.2</v>
      </c>
      <c r="N57" s="326">
        <v>46.4</v>
      </c>
    </row>
    <row r="58" spans="1:14">
      <c r="A58" s="250"/>
      <c r="B58" s="246"/>
      <c r="C58" s="246"/>
      <c r="D58" s="246"/>
      <c r="E58" s="246"/>
      <c r="F58" s="246"/>
      <c r="G58" s="327"/>
      <c r="H58" s="328" t="s">
        <v>525</v>
      </c>
      <c r="I58" s="329">
        <v>1955105</v>
      </c>
      <c r="J58" s="330">
        <v>25811</v>
      </c>
      <c r="K58" s="331">
        <v>-24.8</v>
      </c>
      <c r="L58" s="332">
        <v>29694</v>
      </c>
      <c r="M58" s="333">
        <v>-6.7</v>
      </c>
      <c r="N58" s="334">
        <v>-18.100000000000001</v>
      </c>
    </row>
    <row r="59" spans="1:14">
      <c r="A59" s="250"/>
      <c r="B59" s="246"/>
      <c r="C59" s="246"/>
      <c r="D59" s="246"/>
      <c r="E59" s="246"/>
      <c r="F59" s="246"/>
      <c r="G59" s="312" t="s">
        <v>529</v>
      </c>
      <c r="H59" s="313"/>
      <c r="I59" s="321">
        <v>3698557</v>
      </c>
      <c r="J59" s="322">
        <v>49509</v>
      </c>
      <c r="K59" s="323">
        <v>-33.799999999999997</v>
      </c>
      <c r="L59" s="324">
        <v>57295</v>
      </c>
      <c r="M59" s="325">
        <v>5.7</v>
      </c>
      <c r="N59" s="326">
        <v>-39.5</v>
      </c>
    </row>
    <row r="60" spans="1:14">
      <c r="A60" s="250"/>
      <c r="B60" s="246"/>
      <c r="C60" s="246"/>
      <c r="D60" s="246"/>
      <c r="E60" s="246"/>
      <c r="F60" s="246"/>
      <c r="G60" s="327"/>
      <c r="H60" s="328" t="s">
        <v>525</v>
      </c>
      <c r="I60" s="335">
        <v>2132799</v>
      </c>
      <c r="J60" s="330">
        <v>28550</v>
      </c>
      <c r="K60" s="331">
        <v>10.6</v>
      </c>
      <c r="L60" s="332">
        <v>32771</v>
      </c>
      <c r="M60" s="333">
        <v>10.4</v>
      </c>
      <c r="N60" s="334">
        <v>0.2</v>
      </c>
    </row>
    <row r="61" spans="1:14">
      <c r="A61" s="250"/>
      <c r="B61" s="246"/>
      <c r="C61" s="246"/>
      <c r="D61" s="246"/>
      <c r="E61" s="246"/>
      <c r="F61" s="246"/>
      <c r="G61" s="312" t="s">
        <v>530</v>
      </c>
      <c r="H61" s="336"/>
      <c r="I61" s="337">
        <v>4675791</v>
      </c>
      <c r="J61" s="338">
        <v>60993</v>
      </c>
      <c r="K61" s="339">
        <v>6.4</v>
      </c>
      <c r="L61" s="340">
        <v>58523</v>
      </c>
      <c r="M61" s="341">
        <v>4.8</v>
      </c>
      <c r="N61" s="326">
        <v>1.6</v>
      </c>
    </row>
    <row r="62" spans="1:14">
      <c r="A62" s="250"/>
      <c r="B62" s="246"/>
      <c r="C62" s="246"/>
      <c r="D62" s="246"/>
      <c r="E62" s="246"/>
      <c r="F62" s="246"/>
      <c r="G62" s="327"/>
      <c r="H62" s="328" t="s">
        <v>525</v>
      </c>
      <c r="I62" s="329">
        <v>2432216</v>
      </c>
      <c r="J62" s="330">
        <v>31690</v>
      </c>
      <c r="K62" s="331">
        <v>4.0999999999999996</v>
      </c>
      <c r="L62" s="332">
        <v>30081</v>
      </c>
      <c r="M62" s="333">
        <v>4.7</v>
      </c>
      <c r="N62" s="334">
        <v>-0.6</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5" zoomScaleNormal="85"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5" zoomScaleNormal="8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532</v>
      </c>
      <c r="G46" s="8" t="s">
        <v>533</v>
      </c>
      <c r="H46" s="8" t="s">
        <v>534</v>
      </c>
      <c r="I46" s="8" t="s">
        <v>535</v>
      </c>
      <c r="J46" s="9" t="s">
        <v>536</v>
      </c>
    </row>
    <row r="47" spans="2:10" ht="57.75" customHeight="1">
      <c r="B47" s="10"/>
      <c r="C47" s="1173" t="s">
        <v>3</v>
      </c>
      <c r="D47" s="1173"/>
      <c r="E47" s="1174"/>
      <c r="F47" s="11">
        <v>8.25</v>
      </c>
      <c r="G47" s="12">
        <v>8.4600000000000009</v>
      </c>
      <c r="H47" s="12">
        <v>6.78</v>
      </c>
      <c r="I47" s="12">
        <v>8.2799999999999994</v>
      </c>
      <c r="J47" s="13">
        <v>8.9</v>
      </c>
    </row>
    <row r="48" spans="2:10" ht="57.75" customHeight="1">
      <c r="B48" s="14"/>
      <c r="C48" s="1175" t="s">
        <v>4</v>
      </c>
      <c r="D48" s="1175"/>
      <c r="E48" s="1176"/>
      <c r="F48" s="15">
        <v>7.51</v>
      </c>
      <c r="G48" s="16">
        <v>6.01</v>
      </c>
      <c r="H48" s="16">
        <v>9.3000000000000007</v>
      </c>
      <c r="I48" s="16">
        <v>7.64</v>
      </c>
      <c r="J48" s="17">
        <v>5.51</v>
      </c>
    </row>
    <row r="49" spans="2:10" ht="57.75" customHeight="1" thickBot="1">
      <c r="B49" s="18"/>
      <c r="C49" s="1177" t="s">
        <v>5</v>
      </c>
      <c r="D49" s="1177"/>
      <c r="E49" s="1178"/>
      <c r="F49" s="19">
        <v>1.05</v>
      </c>
      <c r="G49" s="20">
        <v>0.73</v>
      </c>
      <c r="H49" s="20">
        <v>3.27</v>
      </c>
      <c r="I49" s="20">
        <v>1.84</v>
      </c>
      <c r="J49" s="21" t="s">
        <v>537</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CL4386</cp:lastModifiedBy>
  <cp:lastPrinted>2018-11-06T09:46:47Z</cp:lastPrinted>
  <dcterms:created xsi:type="dcterms:W3CDTF">2018-01-24T03:45:02Z</dcterms:created>
  <dcterms:modified xsi:type="dcterms:W3CDTF">2018-11-30T05:26:06Z</dcterms:modified>
  <cp:category/>
</cp:coreProperties>
</file>