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date-fs\受け渡しフォルダ\水道課\管理係　佐藤様←負担金係　羽澤\"/>
    </mc:Choice>
  </mc:AlternateContent>
  <workbookProtection workbookAlgorithmName="SHA-512" workbookHashValue="ak7bIroWE4a5XrF7KSGEroGSBQ82Amp5PHZIp5wFz3mwFLrHhSvgeG4dzUH7ujn5L+5UbZB7XHhs716kLnGVJw==" workbookSaltValue="yVVhZsgxaBZJT+4OquB/6Q==" workbookSpinCount="100000" lockStructure="1"/>
  <bookViews>
    <workbookView xWindow="0" yWindow="0" windowWidth="20460" windowHeight="9150"/>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R10" i="5" l="1"/>
  <c r="DQ10" i="5"/>
  <c r="DG10" i="5"/>
  <c r="CJ10" i="5"/>
  <c r="BZ10" i="5"/>
  <c r="BY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EB10"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<sst xmlns="http://schemas.openxmlformats.org/spreadsheetml/2006/main" count="262" uniqueCount="110">
  <si>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</si>
  <si>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</si>
  <si>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</si>
  <si>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</si>
  <si>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</si>
  <si>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</si>
  <si>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</si>
  <si>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</si>
  <si>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</si>
  <si>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</si>
  <si>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</si>
  <si>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</si>
  <si>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</si>
  <si>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</si>
  <si>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</si>
  <si>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</si>
  <si>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</si>
  <si>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</si>
  <si>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</si>
  <si>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</si>
  <si>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</si>
  <si>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</si>
  <si>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</si>
  <si>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</si>
  <si>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</si>
  <si>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</si>
  <si>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</si>
  <si>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</si>
  <si>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</si>
  <si>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</si>
  <si>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</si>
  <si>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</si>
  <si>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</si>
  <si>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</si>
  <si>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</si>
  <si>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</si>
  <si>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</si>
  <si>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</si>
  <si>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</si>
  <si>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</si>
  <si>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</si>
  <si>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</si>
  <si>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</si>
  <si>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</si>
  <si>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</si>
  <si>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</si>
  <si>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</si>
  <si>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</si>
  <si>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</si>
  <si>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</si>
  <si>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</si>
  <si>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</si>
  <si>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</si>
  <si>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</si>
  <si>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</si>
  <si>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</si>
  <si>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</si>
  <si>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</si>
  <si>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</si>
  <si>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</si>
  <si>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</si>
  <si>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</si>
  <si>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</si>
  <si>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</si>
  <si>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</si>
  <si>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</si>
  <si>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</si>
  <si>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</si>
  <si>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</si>
  <si>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</si>
  <si>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</si>
  <si>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</si>
  <si>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</si>
  <si>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</si>
  <si>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</si>
  <si>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</si>
  <si>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</si>
  <si>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</si>
  <si>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</si>
  <si>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</si>
  <si>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</si>
  <si>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</si>
  <si>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</si>
  <si>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</si>
  <si>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</si>
  <si>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</si>
  <si>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</si>
  <si>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</si>
  <si>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</si>
  <si>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</si>
  <si>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</si>
  <si>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052043</t>
  </si>
  <si>
    <t>46</t>
  </si>
  <si>
    <t>02</t>
  </si>
  <si>
    <t>0</t>
  </si>
  <si>
    <t>000</t>
  </si>
  <si>
    <t>秋田県　大館市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</si>
  <si>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</si>
  <si>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</si>
  <si>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</si>
  <si>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</si>
  <si>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</si>
  <si>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</si>
  <si>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</si>
  <si>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</si>
  <si>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</si>
  <si>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</si>
  <si>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市の工業用水道の給水開始が平成3年11月となっているため、管路の耐用年数を超えてないことから現時点では老朽化はありません。しかし、将来的に更新等が必要となる事からアセットマネジメントの策定及び投資財政計画等を考慮し、計画的かつ効率的な更新に取り組む必要があると考えます。</t>
    <rPh sb="2" eb="4">
      <t>ケイジョウ</t>
    </rPh>
    <rPh sb="4" eb="6">
      <t>シュウシ</t>
    </rPh>
    <rPh sb="6" eb="8">
      <t>ヒリツ</t>
    </rPh>
    <rPh sb="9" eb="11">
      <t>トウシ</t>
    </rPh>
    <rPh sb="11" eb="13">
      <t>セイビ</t>
    </rPh>
    <rPh sb="16" eb="18">
      <t>ショウヒ</t>
    </rPh>
    <rPh sb="18" eb="19">
      <t>ゼイ</t>
    </rPh>
    <rPh sb="19" eb="20">
      <t>オヨ</t>
    </rPh>
    <rPh sb="21" eb="23">
      <t>チホウ</t>
    </rPh>
    <rPh sb="23" eb="26">
      <t>ショウヒゼイ</t>
    </rPh>
    <rPh sb="26" eb="28">
      <t>カンプ</t>
    </rPh>
    <rPh sb="28" eb="29">
      <t>キン</t>
    </rPh>
    <rPh sb="29" eb="30">
      <t>トウ</t>
    </rPh>
    <rPh sb="52" eb="54">
      <t>ヒヨウ</t>
    </rPh>
    <rPh sb="55" eb="56">
      <t>マカナ</t>
    </rPh>
    <rPh sb="66" eb="67">
      <t>カンガ</t>
    </rPh>
    <rPh sb="73" eb="75">
      <t>イッポウ</t>
    </rPh>
    <rPh sb="77" eb="79">
      <t>キギョウ</t>
    </rPh>
    <rPh sb="79" eb="80">
      <t>サイ</t>
    </rPh>
    <rPh sb="80" eb="82">
      <t>ザンダカ</t>
    </rPh>
    <rPh sb="82" eb="83">
      <t>タイ</t>
    </rPh>
    <rPh sb="94" eb="96">
      <t>サクテイ</t>
    </rPh>
    <rPh sb="96" eb="97">
      <t>オヨ</t>
    </rPh>
    <rPh sb="98" eb="100">
      <t>キュウスイ</t>
    </rPh>
    <rPh sb="100" eb="102">
      <t>シュウエキ</t>
    </rPh>
    <rPh sb="102" eb="104">
      <t>ヒリツ</t>
    </rPh>
    <rPh sb="105" eb="107">
      <t>ルイジ</t>
    </rPh>
    <rPh sb="107" eb="109">
      <t>ダンタイ</t>
    </rPh>
    <rPh sb="109" eb="111">
      <t>ヘイキン</t>
    </rPh>
    <rPh sb="112" eb="114">
      <t>ウワマワ</t>
    </rPh>
    <rPh sb="119" eb="121">
      <t>キギョウ</t>
    </rPh>
    <rPh sb="121" eb="122">
      <t>サイ</t>
    </rPh>
    <rPh sb="122" eb="124">
      <t>カリイレ</t>
    </rPh>
    <rPh sb="124" eb="125">
      <t>キン</t>
    </rPh>
    <rPh sb="126" eb="128">
      <t>イゾン</t>
    </rPh>
    <rPh sb="130" eb="132">
      <t>タイシツアンテイキョウキュウハカヘイセイネンドシュウリョウキギョウサイカリイレキンリュウドウヒリツコサイムタイシハラノウリョクソナリョウキンカイシュウリツキュウスイシュウエキキュウスイヒヨウマカナキュウスイゲンカルイジダンタイヘイキンオオハバシタマワキュウスイカカヒヨウヒクコウリツテキケイエイオコナカンガシセツリヨウリツルイジダンタイヘイキンウワマワキュウスイジギョウショコウチョウギョウセキシヨウスイリョウゾウカオモヨウインケイヤクリツトモナダイケイトウキョウヨウカイシハイスイノウリョクゾウゼンネンドヒカクオオハバサルイジドウリツ</t>
    </rPh>
    <phoneticPr fontId="5"/>
  </si>
  <si>
    <t>　令和元年度は給水事業所の好調な業績により、給水収益が増加したものの、単年度除却費による費用の増加のため単年度純損失を計上しました。今後は第3系統の供用開始に伴う、維持管理費や減価償却費等が大幅に増加することから経営はより一層厳しくなるため、事業内容を精査し、関係機関と連携を図りながら適切に対応するとともに、健全な経営に努めていきます。</t>
    <rPh sb="1" eb="2">
      <t>レイ</t>
    </rPh>
    <rPh sb="2" eb="3">
      <t>ワ</t>
    </rPh>
    <rPh sb="3" eb="4">
      <t>ガン</t>
    </rPh>
    <rPh sb="35" eb="38">
      <t>タンネンド</t>
    </rPh>
    <rPh sb="38" eb="40">
      <t>ジョキャク</t>
    </rPh>
    <rPh sb="40" eb="41">
      <t>ヒ</t>
    </rPh>
    <rPh sb="44" eb="46">
      <t>ヒヨウ</t>
    </rPh>
    <rPh sb="47" eb="49">
      <t>ゾウカ</t>
    </rPh>
    <rPh sb="52" eb="55">
      <t>タンネンド</t>
    </rPh>
    <rPh sb="55" eb="56">
      <t>ジュン</t>
    </rPh>
    <rPh sb="56" eb="58">
      <t>ソンシツ</t>
    </rPh>
    <rPh sb="59" eb="61">
      <t>ケイジョウ</t>
    </rPh>
    <rPh sb="66" eb="68">
      <t>コンゴ</t>
    </rPh>
    <rPh sb="69" eb="70">
      <t>ダイ</t>
    </rPh>
    <rPh sb="71" eb="73">
      <t>ケイトウ</t>
    </rPh>
    <rPh sb="74" eb="76">
      <t>キョウヨウ</t>
    </rPh>
    <rPh sb="76" eb="78">
      <t>カイシ</t>
    </rPh>
    <rPh sb="79" eb="80">
      <t>トモナ</t>
    </rPh>
    <rPh sb="82" eb="84">
      <t>イジ</t>
    </rPh>
    <rPh sb="84" eb="87">
      <t>カンリヒ</t>
    </rPh>
    <rPh sb="88" eb="90">
      <t>ゲンカ</t>
    </rPh>
    <rPh sb="90" eb="92">
      <t>ショウキャク</t>
    </rPh>
    <rPh sb="92" eb="93">
      <t>ヒ</t>
    </rPh>
    <rPh sb="93" eb="94">
      <t>トウ</t>
    </rPh>
    <rPh sb="95" eb="97">
      <t>オオハバ</t>
    </rPh>
    <rPh sb="98" eb="100">
      <t>ゾウカ</t>
    </rPh>
    <rPh sb="106" eb="108">
      <t>ケイエイ</t>
    </rPh>
    <rPh sb="111" eb="113">
      <t>イッソウ</t>
    </rPh>
    <rPh sb="113" eb="114">
      <t>キビ</t>
    </rPh>
    <rPh sb="121" eb="123">
      <t>ジギョウ</t>
    </rPh>
    <rPh sb="123" eb="125">
      <t>ナイヨウ</t>
    </rPh>
    <rPh sb="126" eb="128">
      <t>セイサ</t>
    </rPh>
    <rPh sb="130" eb="132">
      <t>カンケイ</t>
    </rPh>
    <rPh sb="132" eb="134">
      <t>キカン</t>
    </rPh>
    <rPh sb="135" eb="137">
      <t>レンケイ</t>
    </rPh>
    <rPh sb="138" eb="139">
      <t>ハカ</t>
    </rPh>
    <rPh sb="143" eb="145">
      <t>テキセツ</t>
    </rPh>
    <rPh sb="146" eb="148">
      <t>タイオウ</t>
    </rPh>
    <rPh sb="155" eb="157">
      <t>ケンゼン</t>
    </rPh>
    <rPh sb="158" eb="160">
      <t>ケイエイ</t>
    </rPh>
    <rPh sb="161" eb="162">
      <t>ツト</t>
    </rPh>
    <phoneticPr fontId="5"/>
  </si>
  <si>
    <t>　令和元年度は除却費の増加により費用が大幅に増え、赤字決算となりました。そのため①経常収支比率は100％を下回り、②累積欠損金比率が計上されました。④企業債残高対給水収益比率は類似団体平均を上回っており、企業債借入金に依存する体質となっています。これは、平成27年度から秋田県の大館工業団地造成事業に伴い、安定供給を図るため、工業用水道拡張事業(平成30年度終了)に着手したことによる企業債借入金によるものです。しかし、③流動比率は100％を超えているため、債務に対する支払い能力は備えています。　　　　　　　　　　　　　　　　　　　⑤料金回収率は除却費の増加により100％を下回り、令和元年度は、給水収益で給水費用が賄われない状態となりました。
⑥給水原価は類似団体平均を下回っていることから、給水に係る費用が低く、効率的な経営が行われていると考えられます。　　　　　　　　　　　　　⑦施設利用率は、類似団体の平均を上回っています。これは、給水事業所の好調な業績により、使用水量が増加していることが、主な要因となっています。　　　　　　　　　　　　　　　　　　　　　　　　⑧契約率は、工業用水道拡張事業に伴い第3系統が供用開始したことにより、配水能力が増えたため、平成29年度と比較すると大幅に下がっているものの、類似団体平均とほぼ同率となっています。　　　　　　　　　　　　　以上のことにより、累積欠損金を増加させないためにも、経費の節減や、新たな給水先を確保し収支を改善していきたいと考えます。　</t>
    <rPh sb="1" eb="2">
      <t>レイ</t>
    </rPh>
    <rPh sb="2" eb="3">
      <t>ワ</t>
    </rPh>
    <rPh sb="3" eb="5">
      <t>ガンネン</t>
    </rPh>
    <rPh sb="5" eb="6">
      <t>ド</t>
    </rPh>
    <rPh sb="7" eb="9">
      <t>ジョキャク</t>
    </rPh>
    <rPh sb="9" eb="10">
      <t>ヒ</t>
    </rPh>
    <rPh sb="11" eb="13">
      <t>ゾウカ</t>
    </rPh>
    <rPh sb="16" eb="18">
      <t>ヒヨウ</t>
    </rPh>
    <rPh sb="19" eb="21">
      <t>オオハバ</t>
    </rPh>
    <rPh sb="22" eb="23">
      <t>フ</t>
    </rPh>
    <rPh sb="25" eb="27">
      <t>アカジ</t>
    </rPh>
    <rPh sb="27" eb="29">
      <t>ケッサン</t>
    </rPh>
    <rPh sb="41" eb="43">
      <t>ケイジョウ</t>
    </rPh>
    <rPh sb="43" eb="45">
      <t>シュウシ</t>
    </rPh>
    <rPh sb="45" eb="47">
      <t>ヒリツ</t>
    </rPh>
    <rPh sb="53" eb="55">
      <t>シタマワ</t>
    </rPh>
    <rPh sb="58" eb="60">
      <t>ルイセキ</t>
    </rPh>
    <rPh sb="60" eb="62">
      <t>ケッソン</t>
    </rPh>
    <rPh sb="62" eb="63">
      <t>キン</t>
    </rPh>
    <rPh sb="63" eb="65">
      <t>ヒリツ</t>
    </rPh>
    <rPh sb="66" eb="68">
      <t>ケイジョウ</t>
    </rPh>
    <rPh sb="75" eb="77">
      <t>キギョウ</t>
    </rPh>
    <rPh sb="77" eb="78">
      <t>サイ</t>
    </rPh>
    <rPh sb="78" eb="80">
      <t>ザンダカ</t>
    </rPh>
    <rPh sb="80" eb="81">
      <t>タイ</t>
    </rPh>
    <rPh sb="81" eb="83">
      <t>キュウスイ</t>
    </rPh>
    <rPh sb="83" eb="85">
      <t>シュウエキ</t>
    </rPh>
    <rPh sb="85" eb="87">
      <t>ヒリツ</t>
    </rPh>
    <rPh sb="88" eb="90">
      <t>ルイジ</t>
    </rPh>
    <rPh sb="90" eb="92">
      <t>ダンタイ</t>
    </rPh>
    <rPh sb="92" eb="94">
      <t>ヘイキン</t>
    </rPh>
    <rPh sb="95" eb="97">
      <t>ウワマワ</t>
    </rPh>
    <rPh sb="102" eb="104">
      <t>キギョウ</t>
    </rPh>
    <rPh sb="104" eb="105">
      <t>サイ</t>
    </rPh>
    <rPh sb="105" eb="107">
      <t>カリイレ</t>
    </rPh>
    <rPh sb="107" eb="108">
      <t>キン</t>
    </rPh>
    <rPh sb="109" eb="111">
      <t>イゾン</t>
    </rPh>
    <rPh sb="113" eb="115">
      <t>タイシツ</t>
    </rPh>
    <rPh sb="153" eb="155">
      <t>アンテイ</t>
    </rPh>
    <rPh sb="155" eb="157">
      <t>キョウキュウ</t>
    </rPh>
    <rPh sb="158" eb="159">
      <t>ハカ</t>
    </rPh>
    <rPh sb="173" eb="175">
      <t>ヘイセイ</t>
    </rPh>
    <rPh sb="177" eb="178">
      <t>ネン</t>
    </rPh>
    <rPh sb="178" eb="179">
      <t>ド</t>
    </rPh>
    <rPh sb="179" eb="181">
      <t>シュウリョウ</t>
    </rPh>
    <rPh sb="192" eb="194">
      <t>キギョウ</t>
    </rPh>
    <rPh sb="194" eb="195">
      <t>サイ</t>
    </rPh>
    <rPh sb="195" eb="197">
      <t>カリイレ</t>
    </rPh>
    <rPh sb="197" eb="198">
      <t>キン</t>
    </rPh>
    <rPh sb="211" eb="213">
      <t>リュウドウ</t>
    </rPh>
    <rPh sb="213" eb="215">
      <t>ヒリツ</t>
    </rPh>
    <rPh sb="221" eb="222">
      <t>コ</t>
    </rPh>
    <rPh sb="229" eb="231">
      <t>サイム</t>
    </rPh>
    <rPh sb="232" eb="233">
      <t>タイ</t>
    </rPh>
    <rPh sb="235" eb="237">
      <t>シハラ</t>
    </rPh>
    <rPh sb="238" eb="240">
      <t>ノウリョク</t>
    </rPh>
    <rPh sb="241" eb="242">
      <t>ソナ</t>
    </rPh>
    <rPh sb="268" eb="270">
      <t>リョウキン</t>
    </rPh>
    <rPh sb="270" eb="272">
      <t>カイシュウ</t>
    </rPh>
    <rPh sb="272" eb="273">
      <t>リツ</t>
    </rPh>
    <rPh sb="274" eb="276">
      <t>ジョキャク</t>
    </rPh>
    <rPh sb="276" eb="277">
      <t>ヒ</t>
    </rPh>
    <rPh sb="278" eb="280">
      <t>ゾウカ</t>
    </rPh>
    <rPh sb="288" eb="290">
      <t>シタマワ</t>
    </rPh>
    <rPh sb="292" eb="293">
      <t>レイ</t>
    </rPh>
    <rPh sb="293" eb="294">
      <t>ワ</t>
    </rPh>
    <rPh sb="294" eb="295">
      <t>ガン</t>
    </rPh>
    <rPh sb="295" eb="296">
      <t>ネン</t>
    </rPh>
    <rPh sb="296" eb="297">
      <t>ド</t>
    </rPh>
    <rPh sb="299" eb="301">
      <t>キュウスイ</t>
    </rPh>
    <rPh sb="301" eb="303">
      <t>シュウエキ</t>
    </rPh>
    <rPh sb="304" eb="306">
      <t>キュウスイ</t>
    </rPh>
    <rPh sb="306" eb="308">
      <t>ヒヨウ</t>
    </rPh>
    <rPh sb="309" eb="310">
      <t>マカナ</t>
    </rPh>
    <rPh sb="314" eb="316">
      <t>ジョウタイ</t>
    </rPh>
    <rPh sb="325" eb="327">
      <t>キュウスイ</t>
    </rPh>
    <rPh sb="327" eb="329">
      <t>ゲンカ</t>
    </rPh>
    <rPh sb="330" eb="332">
      <t>ルイジ</t>
    </rPh>
    <rPh sb="332" eb="334">
      <t>ダンタイ</t>
    </rPh>
    <rPh sb="334" eb="336">
      <t>ヘイキン</t>
    </rPh>
    <rPh sb="337" eb="339">
      <t>シタマワ</t>
    </rPh>
    <rPh sb="348" eb="350">
      <t>キュウスイ</t>
    </rPh>
    <rPh sb="351" eb="352">
      <t>カカ</t>
    </rPh>
    <rPh sb="353" eb="355">
      <t>ヒヨウ</t>
    </rPh>
    <rPh sb="356" eb="357">
      <t>ヒク</t>
    </rPh>
    <rPh sb="359" eb="362">
      <t>コウリツテキ</t>
    </rPh>
    <rPh sb="363" eb="365">
      <t>ケイエイ</t>
    </rPh>
    <rPh sb="366" eb="367">
      <t>オコナ</t>
    </rPh>
    <rPh sb="373" eb="374">
      <t>カンガ</t>
    </rPh>
    <rPh sb="394" eb="396">
      <t>シセツ</t>
    </rPh>
    <rPh sb="396" eb="398">
      <t>リヨウ</t>
    </rPh>
    <rPh sb="398" eb="399">
      <t>リツ</t>
    </rPh>
    <rPh sb="401" eb="403">
      <t>ルイジ</t>
    </rPh>
    <rPh sb="403" eb="405">
      <t>ダンタイ</t>
    </rPh>
    <rPh sb="406" eb="408">
      <t>ヘイキン</t>
    </rPh>
    <rPh sb="409" eb="411">
      <t>ウワマワ</t>
    </rPh>
    <rPh sb="421" eb="423">
      <t>キュウスイ</t>
    </rPh>
    <rPh sb="423" eb="425">
      <t>ジギョウ</t>
    </rPh>
    <rPh sb="425" eb="426">
      <t>ショ</t>
    </rPh>
    <rPh sb="427" eb="429">
      <t>コウチョウ</t>
    </rPh>
    <rPh sb="430" eb="432">
      <t>ギョウセキ</t>
    </rPh>
    <rPh sb="436" eb="438">
      <t>シヨウ</t>
    </rPh>
    <rPh sb="438" eb="440">
      <t>スイリョウ</t>
    </rPh>
    <rPh sb="441" eb="443">
      <t>ゾウカ</t>
    </rPh>
    <rPh sb="451" eb="452">
      <t>オモ</t>
    </rPh>
    <rPh sb="453" eb="455">
      <t>ヨウイン</t>
    </rPh>
    <rPh sb="488" eb="491">
      <t>ケイヤクリツ</t>
    </rPh>
    <rPh sb="503" eb="504">
      <t>トモナ</t>
    </rPh>
    <rPh sb="505" eb="506">
      <t>ダイ</t>
    </rPh>
    <rPh sb="507" eb="509">
      <t>ケイトウ</t>
    </rPh>
    <rPh sb="510" eb="512">
      <t>キョウヨウ</t>
    </rPh>
    <rPh sb="512" eb="514">
      <t>カイシ</t>
    </rPh>
    <rPh sb="522" eb="524">
      <t>ハイスイ</t>
    </rPh>
    <rPh sb="524" eb="526">
      <t>ノウリョク</t>
    </rPh>
    <rPh sb="527" eb="528">
      <t>ゾウ</t>
    </rPh>
    <rPh sb="540" eb="542">
      <t>ヒカク</t>
    </rPh>
    <rPh sb="545" eb="547">
      <t>オオハバ</t>
    </rPh>
    <rPh sb="548" eb="549">
      <t>サ</t>
    </rPh>
    <rPh sb="558" eb="560">
      <t>ルイジ</t>
    </rPh>
    <rPh sb="567" eb="569">
      <t>ドウリツ</t>
    </rPh>
    <rPh sb="599" eb="601">
      <t>ルイセキ</t>
    </rPh>
    <rPh sb="601" eb="603">
      <t>ケッソン</t>
    </rPh>
    <rPh sb="603" eb="604">
      <t>キン</t>
    </rPh>
    <rPh sb="605" eb="607">
      <t>ゾウカ</t>
    </rPh>
    <rPh sb="616" eb="618">
      <t>ケイヒ</t>
    </rPh>
    <rPh sb="619" eb="621">
      <t>セツゲン</t>
    </rPh>
    <rPh sb="623" eb="624">
      <t>アラ</t>
    </rPh>
    <rPh sb="626" eb="628">
      <t>キュウスイ</t>
    </rPh>
    <rPh sb="628" eb="629">
      <t>サキ</t>
    </rPh>
    <rPh sb="630" eb="632">
      <t>カクホ</t>
    </rPh>
    <rPh sb="633" eb="635">
      <t>シュウシ</t>
    </rPh>
    <rPh sb="636" eb="638">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</si>
</sst>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39.049999999999997</c:v>
                </c:pt>
                <c:pt idx="1">
                  <c:v>41.54</c:v>
                </c:pt>
                <c:pt idx="2">
                  <c:v>43.7</c:v>
                </c:pt>
                <c:pt idx="3">
                  <c:v>20.37</c:v>
                </c:pt>
                <c:pt idx="4">
                  <c:v>22.23</c:v>
                </c:pt>
              </c:numCache>
            </c:numRef>
          </c:val>
          <c:extLst xmlns:c16r2="http://schemas.microsoft.com/office/drawing/2015/06/chart">
            <c:ext xmlns:c16="http://schemas.microsoft.com/office/drawing/2014/chart" uri="{C3380CC4-5D6E-409C-BE32-E72D297353CC}">
              <c16:uniqueId val="{00000000-F3B3-49BB-B714-283BEA767205}"/>
            </c:ext>
          </c:extLst>
        </c:ser>
        <c:dLbls>
          <c:showLegendKey val="0"/>
          <c:showVal val="0"/>
          <c:showCatName val="0"/>
          <c:showSerName val="0"/>
          <c:showPercent val="0"/>
          <c:showBubbleSize val="0"/>
        </c:dLbls>
        <c:gapWidth val="150"/>
        <c:axId val="6185112"/>
        <c:axId val="6184328"/>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xmlns:c16r2="http://schemas.microsoft.com/office/drawing/2015/06/chart">
            <c:ext xmlns:c16="http://schemas.microsoft.com/office/drawing/2014/chart" uri="{C3380CC4-5D6E-409C-BE32-E72D297353CC}">
              <c16:uniqueId val="{00000001-F3B3-49BB-B714-283BEA767205}"/>
            </c:ext>
          </c:extLst>
        </c:ser>
        <c:dLbls>
          <c:showLegendKey val="0"/>
          <c:showVal val="0"/>
          <c:showCatName val="0"/>
          <c:showSerName val="0"/>
          <c:showPercent val="0"/>
          <c:showBubbleSize val="0"/>
        </c:dLbls>
        <c:marker val="1"/>
        <c:smooth val="0"/>
        <c:axId val="6185112"/>
        <c:axId val="6184328"/>
      </c:lineChart>
      <c:catAx>
        <c:axId val="6185112"/>
        <c:scaling>
          <c:orientation val="minMax"/>
        </c:scaling>
        <c:delete val="1"/>
        <c:axPos val="b"/>
        <c:numFmt formatCode="General" sourceLinked="1"/>
        <c:majorTickMark val="none"/>
        <c:minorTickMark val="none"/>
        <c:tickLblPos val="none"/>
        <c:crossAx val="6184328"/>
        <c:crosses val="autoZero"/>
        <c:auto val="1"/>
        <c:lblAlgn val="ctr"/>
        <c:lblOffset val="100"/>
        <c:noMultiLvlLbl val="1"/>
      </c:catAx>
      <c:valAx>
        <c:axId val="61843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185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10.68</c:v>
                </c:pt>
              </c:numCache>
            </c:numRef>
          </c:val>
          <c:extLst xmlns:c16r2="http://schemas.microsoft.com/office/drawing/2015/06/chart">
            <c:ext xmlns:c16="http://schemas.microsoft.com/office/drawing/2014/chart" uri="{C3380CC4-5D6E-409C-BE32-E72D297353CC}">
              <c16:uniqueId val="{00000000-0B86-464A-B0B1-85FD2F63202C}"/>
            </c:ext>
          </c:extLst>
        </c:ser>
        <c:dLbls>
          <c:showLegendKey val="0"/>
          <c:showVal val="0"/>
          <c:showCatName val="0"/>
          <c:showSerName val="0"/>
          <c:showPercent val="0"/>
          <c:showBubbleSize val="0"/>
        </c:dLbls>
        <c:gapWidth val="150"/>
        <c:axId val="428753496"/>
        <c:axId val="42875506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xmlns:c16r2="http://schemas.microsoft.com/office/drawing/2015/06/chart">
            <c:ext xmlns:c16="http://schemas.microsoft.com/office/drawing/2014/chart" uri="{C3380CC4-5D6E-409C-BE32-E72D297353CC}">
              <c16:uniqueId val="{00000001-0B86-464A-B0B1-85FD2F63202C}"/>
            </c:ext>
          </c:extLst>
        </c:ser>
        <c:dLbls>
          <c:showLegendKey val="0"/>
          <c:showVal val="0"/>
          <c:showCatName val="0"/>
          <c:showSerName val="0"/>
          <c:showPercent val="0"/>
          <c:showBubbleSize val="0"/>
        </c:dLbls>
        <c:marker val="1"/>
        <c:smooth val="0"/>
        <c:axId val="428753496"/>
        <c:axId val="428755064"/>
      </c:lineChart>
      <c:catAx>
        <c:axId val="428753496"/>
        <c:scaling>
          <c:orientation val="minMax"/>
        </c:scaling>
        <c:delete val="1"/>
        <c:axPos val="b"/>
        <c:numFmt formatCode="General" sourceLinked="1"/>
        <c:majorTickMark val="none"/>
        <c:minorTickMark val="none"/>
        <c:tickLblPos val="none"/>
        <c:crossAx val="428755064"/>
        <c:crosses val="autoZero"/>
        <c:auto val="1"/>
        <c:lblAlgn val="ctr"/>
        <c:lblOffset val="100"/>
        <c:noMultiLvlLbl val="1"/>
      </c:catAx>
      <c:valAx>
        <c:axId val="4287550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87534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111.1</c:v>
                </c:pt>
                <c:pt idx="1">
                  <c:v>112.03</c:v>
                </c:pt>
                <c:pt idx="2">
                  <c:v>112.51</c:v>
                </c:pt>
                <c:pt idx="3">
                  <c:v>108</c:v>
                </c:pt>
                <c:pt idx="4">
                  <c:v>90.71</c:v>
                </c:pt>
              </c:numCache>
            </c:numRef>
          </c:val>
          <c:extLst xmlns:c16r2="http://schemas.microsoft.com/office/drawing/2015/06/chart">
            <c:ext xmlns:c16="http://schemas.microsoft.com/office/drawing/2014/chart" uri="{C3380CC4-5D6E-409C-BE32-E72D297353CC}">
              <c16:uniqueId val="{00000000-6E8A-4B6D-8341-7BA1AD6EFC1B}"/>
            </c:ext>
          </c:extLst>
        </c:ser>
        <c:dLbls>
          <c:showLegendKey val="0"/>
          <c:showVal val="0"/>
          <c:showCatName val="0"/>
          <c:showSerName val="0"/>
          <c:showPercent val="0"/>
          <c:showBubbleSize val="0"/>
        </c:dLbls>
        <c:gapWidth val="150"/>
        <c:axId val="428753888"/>
        <c:axId val="42875898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xmlns:c16r2="http://schemas.microsoft.com/office/drawing/2015/06/chart">
            <c:ext xmlns:c16="http://schemas.microsoft.com/office/drawing/2014/chart" uri="{C3380CC4-5D6E-409C-BE32-E72D297353CC}">
              <c16:uniqueId val="{00000001-6E8A-4B6D-8341-7BA1AD6EFC1B}"/>
            </c:ext>
          </c:extLst>
        </c:ser>
        <c:dLbls>
          <c:showLegendKey val="0"/>
          <c:showVal val="0"/>
          <c:showCatName val="0"/>
          <c:showSerName val="0"/>
          <c:showPercent val="0"/>
          <c:showBubbleSize val="0"/>
        </c:dLbls>
        <c:marker val="1"/>
        <c:smooth val="0"/>
        <c:axId val="428753888"/>
        <c:axId val="428758984"/>
      </c:lineChart>
      <c:catAx>
        <c:axId val="428753888"/>
        <c:scaling>
          <c:orientation val="minMax"/>
        </c:scaling>
        <c:delete val="1"/>
        <c:axPos val="b"/>
        <c:numFmt formatCode="General" sourceLinked="1"/>
        <c:majorTickMark val="none"/>
        <c:minorTickMark val="none"/>
        <c:tickLblPos val="none"/>
        <c:crossAx val="428758984"/>
        <c:crosses val="autoZero"/>
        <c:auto val="1"/>
        <c:lblAlgn val="ctr"/>
        <c:lblOffset val="100"/>
        <c:noMultiLvlLbl val="1"/>
      </c:catAx>
      <c:valAx>
        <c:axId val="4287589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87538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2CD-4804-8932-B5FB25F07097}"/>
            </c:ext>
          </c:extLst>
        </c:ser>
        <c:dLbls>
          <c:showLegendKey val="0"/>
          <c:showVal val="0"/>
          <c:showCatName val="0"/>
          <c:showSerName val="0"/>
          <c:showPercent val="0"/>
          <c:showBubbleSize val="0"/>
        </c:dLbls>
        <c:gapWidth val="150"/>
        <c:axId val="6187464"/>
        <c:axId val="6186680"/>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xmlns:c16r2="http://schemas.microsoft.com/office/drawing/2015/06/chart">
            <c:ext xmlns:c16="http://schemas.microsoft.com/office/drawing/2014/chart" uri="{C3380CC4-5D6E-409C-BE32-E72D297353CC}">
              <c16:uniqueId val="{00000001-B2CD-4804-8932-B5FB25F07097}"/>
            </c:ext>
          </c:extLst>
        </c:ser>
        <c:dLbls>
          <c:showLegendKey val="0"/>
          <c:showVal val="0"/>
          <c:showCatName val="0"/>
          <c:showSerName val="0"/>
          <c:showPercent val="0"/>
          <c:showBubbleSize val="0"/>
        </c:dLbls>
        <c:marker val="1"/>
        <c:smooth val="0"/>
        <c:axId val="6187464"/>
        <c:axId val="6186680"/>
      </c:lineChart>
      <c:catAx>
        <c:axId val="6187464"/>
        <c:scaling>
          <c:orientation val="minMax"/>
        </c:scaling>
        <c:delete val="1"/>
        <c:axPos val="b"/>
        <c:numFmt formatCode="General" sourceLinked="1"/>
        <c:majorTickMark val="none"/>
        <c:minorTickMark val="none"/>
        <c:tickLblPos val="none"/>
        <c:crossAx val="6186680"/>
        <c:crosses val="autoZero"/>
        <c:auto val="1"/>
        <c:lblAlgn val="ctr"/>
        <c:lblOffset val="100"/>
        <c:noMultiLvlLbl val="1"/>
      </c:catAx>
      <c:valAx>
        <c:axId val="61866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1874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6C-47BB-884B-FCEF025F3200}"/>
            </c:ext>
          </c:extLst>
        </c:ser>
        <c:dLbls>
          <c:showLegendKey val="0"/>
          <c:showVal val="0"/>
          <c:showCatName val="0"/>
          <c:showSerName val="0"/>
          <c:showPercent val="0"/>
          <c:showBubbleSize val="0"/>
        </c:dLbls>
        <c:gapWidth val="150"/>
        <c:axId val="366919896"/>
        <c:axId val="366920288"/>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xmlns:c16r2="http://schemas.microsoft.com/office/drawing/2015/06/chart">
            <c:ext xmlns:c16="http://schemas.microsoft.com/office/drawing/2014/chart" uri="{C3380CC4-5D6E-409C-BE32-E72D297353CC}">
              <c16:uniqueId val="{00000001-526C-47BB-884B-FCEF025F3200}"/>
            </c:ext>
          </c:extLst>
        </c:ser>
        <c:dLbls>
          <c:showLegendKey val="0"/>
          <c:showVal val="0"/>
          <c:showCatName val="0"/>
          <c:showSerName val="0"/>
          <c:showPercent val="0"/>
          <c:showBubbleSize val="0"/>
        </c:dLbls>
        <c:marker val="1"/>
        <c:smooth val="0"/>
        <c:axId val="366919896"/>
        <c:axId val="366920288"/>
      </c:lineChart>
      <c:catAx>
        <c:axId val="366919896"/>
        <c:scaling>
          <c:orientation val="minMax"/>
        </c:scaling>
        <c:delete val="1"/>
        <c:axPos val="b"/>
        <c:numFmt formatCode="General" sourceLinked="1"/>
        <c:majorTickMark val="none"/>
        <c:minorTickMark val="none"/>
        <c:tickLblPos val="none"/>
        <c:crossAx val="366920288"/>
        <c:crosses val="autoZero"/>
        <c:auto val="1"/>
        <c:lblAlgn val="ctr"/>
        <c:lblOffset val="100"/>
        <c:noMultiLvlLbl val="1"/>
      </c:catAx>
      <c:valAx>
        <c:axId val="3669202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669198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168.62</c:v>
                </c:pt>
                <c:pt idx="1">
                  <c:v>121.94</c:v>
                </c:pt>
                <c:pt idx="2">
                  <c:v>127.57</c:v>
                </c:pt>
                <c:pt idx="3">
                  <c:v>422.77</c:v>
                </c:pt>
                <c:pt idx="4">
                  <c:v>392.52</c:v>
                </c:pt>
              </c:numCache>
            </c:numRef>
          </c:val>
          <c:extLst xmlns:c16r2="http://schemas.microsoft.com/office/drawing/2015/06/chart">
            <c:ext xmlns:c16="http://schemas.microsoft.com/office/drawing/2014/chart" uri="{C3380CC4-5D6E-409C-BE32-E72D297353CC}">
              <c16:uniqueId val="{00000000-3059-4DAF-9380-1DBDE346CAF3}"/>
            </c:ext>
          </c:extLst>
        </c:ser>
        <c:dLbls>
          <c:showLegendKey val="0"/>
          <c:showVal val="0"/>
          <c:showCatName val="0"/>
          <c:showSerName val="0"/>
          <c:showPercent val="0"/>
          <c:showBubbleSize val="0"/>
        </c:dLbls>
        <c:gapWidth val="150"/>
        <c:axId val="427809952"/>
        <c:axId val="427807600"/>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xmlns:c16r2="http://schemas.microsoft.com/office/drawing/2015/06/chart">
            <c:ext xmlns:c16="http://schemas.microsoft.com/office/drawing/2014/chart" uri="{C3380CC4-5D6E-409C-BE32-E72D297353CC}">
              <c16:uniqueId val="{00000001-3059-4DAF-9380-1DBDE346CAF3}"/>
            </c:ext>
          </c:extLst>
        </c:ser>
        <c:dLbls>
          <c:showLegendKey val="0"/>
          <c:showVal val="0"/>
          <c:showCatName val="0"/>
          <c:showSerName val="0"/>
          <c:showPercent val="0"/>
          <c:showBubbleSize val="0"/>
        </c:dLbls>
        <c:marker val="1"/>
        <c:smooth val="0"/>
        <c:axId val="427809952"/>
        <c:axId val="427807600"/>
      </c:lineChart>
      <c:catAx>
        <c:axId val="427809952"/>
        <c:scaling>
          <c:orientation val="minMax"/>
        </c:scaling>
        <c:delete val="1"/>
        <c:axPos val="b"/>
        <c:numFmt formatCode="General" sourceLinked="1"/>
        <c:majorTickMark val="none"/>
        <c:minorTickMark val="none"/>
        <c:tickLblPos val="none"/>
        <c:crossAx val="427807600"/>
        <c:crosses val="autoZero"/>
        <c:auto val="1"/>
        <c:lblAlgn val="ctr"/>
        <c:lblOffset val="100"/>
        <c:noMultiLvlLbl val="1"/>
      </c:catAx>
      <c:valAx>
        <c:axId val="4278076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78099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733.26</c:v>
                </c:pt>
                <c:pt idx="1">
                  <c:v>1595.97</c:v>
                </c:pt>
                <c:pt idx="2">
                  <c:v>2260.3000000000002</c:v>
                </c:pt>
                <c:pt idx="3">
                  <c:v>2890.92</c:v>
                </c:pt>
                <c:pt idx="4">
                  <c:v>2696.69</c:v>
                </c:pt>
              </c:numCache>
            </c:numRef>
          </c:val>
          <c:extLst xmlns:c16r2="http://schemas.microsoft.com/office/drawing/2015/06/chart">
            <c:ext xmlns:c16="http://schemas.microsoft.com/office/drawing/2014/chart" uri="{C3380CC4-5D6E-409C-BE32-E72D297353CC}">
              <c16:uniqueId val="{00000000-DA50-4408-B6E2-97B435DE111F}"/>
            </c:ext>
          </c:extLst>
        </c:ser>
        <c:dLbls>
          <c:showLegendKey val="0"/>
          <c:showVal val="0"/>
          <c:showCatName val="0"/>
          <c:showSerName val="0"/>
          <c:showPercent val="0"/>
          <c:showBubbleSize val="0"/>
        </c:dLbls>
        <c:gapWidth val="150"/>
        <c:axId val="427810736"/>
        <c:axId val="42781191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xmlns:c16r2="http://schemas.microsoft.com/office/drawing/2015/06/chart">
            <c:ext xmlns:c16="http://schemas.microsoft.com/office/drawing/2014/chart" uri="{C3380CC4-5D6E-409C-BE32-E72D297353CC}">
              <c16:uniqueId val="{00000001-DA50-4408-B6E2-97B435DE111F}"/>
            </c:ext>
          </c:extLst>
        </c:ser>
        <c:dLbls>
          <c:showLegendKey val="0"/>
          <c:showVal val="0"/>
          <c:showCatName val="0"/>
          <c:showSerName val="0"/>
          <c:showPercent val="0"/>
          <c:showBubbleSize val="0"/>
        </c:dLbls>
        <c:marker val="1"/>
        <c:smooth val="0"/>
        <c:axId val="427810736"/>
        <c:axId val="427811912"/>
      </c:lineChart>
      <c:catAx>
        <c:axId val="427810736"/>
        <c:scaling>
          <c:orientation val="minMax"/>
        </c:scaling>
        <c:delete val="1"/>
        <c:axPos val="b"/>
        <c:numFmt formatCode="General" sourceLinked="1"/>
        <c:majorTickMark val="none"/>
        <c:minorTickMark val="none"/>
        <c:tickLblPos val="none"/>
        <c:crossAx val="427811912"/>
        <c:crosses val="autoZero"/>
        <c:auto val="1"/>
        <c:lblAlgn val="ctr"/>
        <c:lblOffset val="100"/>
        <c:noMultiLvlLbl val="1"/>
      </c:catAx>
      <c:valAx>
        <c:axId val="4278119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78107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105.94</c:v>
                </c:pt>
                <c:pt idx="1">
                  <c:v>112.63</c:v>
                </c:pt>
                <c:pt idx="2">
                  <c:v>113.09</c:v>
                </c:pt>
                <c:pt idx="3">
                  <c:v>108.19</c:v>
                </c:pt>
                <c:pt idx="4">
                  <c:v>54.05</c:v>
                </c:pt>
              </c:numCache>
            </c:numRef>
          </c:val>
          <c:extLst xmlns:c16r2="http://schemas.microsoft.com/office/drawing/2015/06/chart">
            <c:ext xmlns:c16="http://schemas.microsoft.com/office/drawing/2014/chart" uri="{C3380CC4-5D6E-409C-BE32-E72D297353CC}">
              <c16:uniqueId val="{00000000-044A-4E0A-B0D1-F24F54C67CB4}"/>
            </c:ext>
          </c:extLst>
        </c:ser>
        <c:dLbls>
          <c:showLegendKey val="0"/>
          <c:showVal val="0"/>
          <c:showCatName val="0"/>
          <c:showSerName val="0"/>
          <c:showPercent val="0"/>
          <c:showBubbleSize val="0"/>
        </c:dLbls>
        <c:gapWidth val="150"/>
        <c:axId val="427807992"/>
        <c:axId val="42781269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xmlns:c16r2="http://schemas.microsoft.com/office/drawing/2015/06/chart">
            <c:ext xmlns:c16="http://schemas.microsoft.com/office/drawing/2014/chart" uri="{C3380CC4-5D6E-409C-BE32-E72D297353CC}">
              <c16:uniqueId val="{00000001-044A-4E0A-B0D1-F24F54C67CB4}"/>
            </c:ext>
          </c:extLst>
        </c:ser>
        <c:dLbls>
          <c:showLegendKey val="0"/>
          <c:showVal val="0"/>
          <c:showCatName val="0"/>
          <c:showSerName val="0"/>
          <c:showPercent val="0"/>
          <c:showBubbleSize val="0"/>
        </c:dLbls>
        <c:marker val="1"/>
        <c:smooth val="0"/>
        <c:axId val="427807992"/>
        <c:axId val="427812696"/>
      </c:lineChart>
      <c:catAx>
        <c:axId val="427807992"/>
        <c:scaling>
          <c:orientation val="minMax"/>
        </c:scaling>
        <c:delete val="1"/>
        <c:axPos val="b"/>
        <c:numFmt formatCode="General" sourceLinked="1"/>
        <c:majorTickMark val="none"/>
        <c:minorTickMark val="none"/>
        <c:tickLblPos val="none"/>
        <c:crossAx val="427812696"/>
        <c:crosses val="autoZero"/>
        <c:auto val="1"/>
        <c:lblAlgn val="ctr"/>
        <c:lblOffset val="100"/>
        <c:noMultiLvlLbl val="1"/>
      </c:catAx>
      <c:valAx>
        <c:axId val="4278126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78079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26.08</c:v>
                </c:pt>
                <c:pt idx="1">
                  <c:v>24.05</c:v>
                </c:pt>
                <c:pt idx="2">
                  <c:v>23.88</c:v>
                </c:pt>
                <c:pt idx="3">
                  <c:v>24.81</c:v>
                </c:pt>
                <c:pt idx="4">
                  <c:v>49.06</c:v>
                </c:pt>
              </c:numCache>
            </c:numRef>
          </c:val>
          <c:extLst xmlns:c16r2="http://schemas.microsoft.com/office/drawing/2015/06/chart">
            <c:ext xmlns:c16="http://schemas.microsoft.com/office/drawing/2014/chart" uri="{C3380CC4-5D6E-409C-BE32-E72D297353CC}">
              <c16:uniqueId val="{00000000-A9B1-4A90-948B-A1249D37D482}"/>
            </c:ext>
          </c:extLst>
        </c:ser>
        <c:dLbls>
          <c:showLegendKey val="0"/>
          <c:showVal val="0"/>
          <c:showCatName val="0"/>
          <c:showSerName val="0"/>
          <c:showPercent val="0"/>
          <c:showBubbleSize val="0"/>
        </c:dLbls>
        <c:gapWidth val="150"/>
        <c:axId val="427813088"/>
        <c:axId val="42780642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xmlns:c16r2="http://schemas.microsoft.com/office/drawing/2015/06/chart">
            <c:ext xmlns:c16="http://schemas.microsoft.com/office/drawing/2014/chart" uri="{C3380CC4-5D6E-409C-BE32-E72D297353CC}">
              <c16:uniqueId val="{00000001-A9B1-4A90-948B-A1249D37D482}"/>
            </c:ext>
          </c:extLst>
        </c:ser>
        <c:dLbls>
          <c:showLegendKey val="0"/>
          <c:showVal val="0"/>
          <c:showCatName val="0"/>
          <c:showSerName val="0"/>
          <c:showPercent val="0"/>
          <c:showBubbleSize val="0"/>
        </c:dLbls>
        <c:marker val="1"/>
        <c:smooth val="0"/>
        <c:axId val="427813088"/>
        <c:axId val="427806424"/>
      </c:lineChart>
      <c:catAx>
        <c:axId val="427813088"/>
        <c:scaling>
          <c:orientation val="minMax"/>
        </c:scaling>
        <c:delete val="1"/>
        <c:axPos val="b"/>
        <c:numFmt formatCode="General" sourceLinked="1"/>
        <c:majorTickMark val="none"/>
        <c:minorTickMark val="none"/>
        <c:tickLblPos val="none"/>
        <c:crossAx val="427806424"/>
        <c:crosses val="autoZero"/>
        <c:auto val="1"/>
        <c:lblAlgn val="ctr"/>
        <c:lblOffset val="100"/>
        <c:noMultiLvlLbl val="1"/>
      </c:catAx>
      <c:valAx>
        <c:axId val="4278064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78130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80.23</c:v>
                </c:pt>
                <c:pt idx="1">
                  <c:v>86.55</c:v>
                </c:pt>
                <c:pt idx="2">
                  <c:v>86.68</c:v>
                </c:pt>
                <c:pt idx="3">
                  <c:v>64.819999999999993</c:v>
                </c:pt>
                <c:pt idx="4">
                  <c:v>70.53</c:v>
                </c:pt>
              </c:numCache>
            </c:numRef>
          </c:val>
          <c:extLst xmlns:c16r2="http://schemas.microsoft.com/office/drawing/2015/06/chart">
            <c:ext xmlns:c16="http://schemas.microsoft.com/office/drawing/2014/chart" uri="{C3380CC4-5D6E-409C-BE32-E72D297353CC}">
              <c16:uniqueId val="{00000000-BF34-4829-B121-09D7B23EFABB}"/>
            </c:ext>
          </c:extLst>
        </c:ser>
        <c:dLbls>
          <c:showLegendKey val="0"/>
          <c:showVal val="0"/>
          <c:showCatName val="0"/>
          <c:showSerName val="0"/>
          <c:showPercent val="0"/>
          <c:showBubbleSize val="0"/>
        </c:dLbls>
        <c:gapWidth val="150"/>
        <c:axId val="427811128"/>
        <c:axId val="42780838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xmlns:c16r2="http://schemas.microsoft.com/office/drawing/2015/06/chart">
            <c:ext xmlns:c16="http://schemas.microsoft.com/office/drawing/2014/chart" uri="{C3380CC4-5D6E-409C-BE32-E72D297353CC}">
              <c16:uniqueId val="{00000001-BF34-4829-B121-09D7B23EFABB}"/>
            </c:ext>
          </c:extLst>
        </c:ser>
        <c:dLbls>
          <c:showLegendKey val="0"/>
          <c:showVal val="0"/>
          <c:showCatName val="0"/>
          <c:showSerName val="0"/>
          <c:showPercent val="0"/>
          <c:showBubbleSize val="0"/>
        </c:dLbls>
        <c:marker val="1"/>
        <c:smooth val="0"/>
        <c:axId val="427811128"/>
        <c:axId val="427808384"/>
      </c:lineChart>
      <c:catAx>
        <c:axId val="427811128"/>
        <c:scaling>
          <c:orientation val="minMax"/>
        </c:scaling>
        <c:delete val="1"/>
        <c:axPos val="b"/>
        <c:numFmt formatCode="General" sourceLinked="1"/>
        <c:majorTickMark val="none"/>
        <c:minorTickMark val="none"/>
        <c:tickLblPos val="none"/>
        <c:crossAx val="427808384"/>
        <c:crosses val="autoZero"/>
        <c:auto val="1"/>
        <c:lblAlgn val="ctr"/>
        <c:lblOffset val="100"/>
        <c:noMultiLvlLbl val="1"/>
      </c:catAx>
      <c:valAx>
        <c:axId val="4278083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78111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67.64</c:v>
                </c:pt>
                <c:pt idx="1">
                  <c:v>68.209999999999994</c:v>
                </c:pt>
                <c:pt idx="2">
                  <c:v>70.45</c:v>
                </c:pt>
                <c:pt idx="3">
                  <c:v>52.15</c:v>
                </c:pt>
                <c:pt idx="4">
                  <c:v>52.15</c:v>
                </c:pt>
              </c:numCache>
            </c:numRef>
          </c:val>
          <c:extLst xmlns:c16r2="http://schemas.microsoft.com/office/drawing/2015/06/chart">
            <c:ext xmlns:c16="http://schemas.microsoft.com/office/drawing/2014/chart" uri="{C3380CC4-5D6E-409C-BE32-E72D297353CC}">
              <c16:uniqueId val="{00000000-3A80-478E-B3D6-434AD1D2CD1B}"/>
            </c:ext>
          </c:extLst>
        </c:ser>
        <c:dLbls>
          <c:showLegendKey val="0"/>
          <c:showVal val="0"/>
          <c:showCatName val="0"/>
          <c:showSerName val="0"/>
          <c:showPercent val="0"/>
          <c:showBubbleSize val="0"/>
        </c:dLbls>
        <c:gapWidth val="150"/>
        <c:axId val="428757808"/>
        <c:axId val="428755456"/>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xmlns:c16r2="http://schemas.microsoft.com/office/drawing/2015/06/chart">
            <c:ext xmlns:c16="http://schemas.microsoft.com/office/drawing/2014/chart" uri="{C3380CC4-5D6E-409C-BE32-E72D297353CC}">
              <c16:uniqueId val="{00000001-3A80-478E-B3D6-434AD1D2CD1B}"/>
            </c:ext>
          </c:extLst>
        </c:ser>
        <c:dLbls>
          <c:showLegendKey val="0"/>
          <c:showVal val="0"/>
          <c:showCatName val="0"/>
          <c:showSerName val="0"/>
          <c:showPercent val="0"/>
          <c:showBubbleSize val="0"/>
        </c:dLbls>
        <c:marker val="1"/>
        <c:smooth val="0"/>
        <c:axId val="428757808"/>
        <c:axId val="428755456"/>
      </c:lineChart>
      <c:catAx>
        <c:axId val="428757808"/>
        <c:scaling>
          <c:orientation val="minMax"/>
        </c:scaling>
        <c:delete val="1"/>
        <c:axPos val="b"/>
        <c:numFmt formatCode="General" sourceLinked="1"/>
        <c:majorTickMark val="none"/>
        <c:minorTickMark val="none"/>
        <c:tickLblPos val="none"/>
        <c:crossAx val="428755456"/>
        <c:crosses val="autoZero"/>
        <c:auto val="1"/>
        <c:lblAlgn val="ctr"/>
        <c:lblOffset val="100"/>
        <c:noMultiLvlLbl val="1"/>
      </c:catAx>
      <c:valAx>
        <c:axId val="4287554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87578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60" zoomScaleNormal="60" workbookViewId="0"/>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c r="A5" s="2"/>
      <c r="B5" s="70" t="str">
        <f>データ!H7</f>
        <v>秋田県　大館市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7300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5149</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24.1</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29</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3807</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109</v>
      </c>
      <c r="SN16" s="111"/>
      <c r="SO16" s="111"/>
      <c r="SP16" s="111"/>
      <c r="SQ16" s="111"/>
      <c r="SR16" s="111"/>
      <c r="SS16" s="111"/>
      <c r="ST16" s="111"/>
      <c r="SU16" s="111"/>
      <c r="SV16" s="111"/>
      <c r="SW16" s="111"/>
      <c r="SX16" s="111"/>
      <c r="SY16" s="111"/>
      <c r="SZ16" s="111"/>
      <c r="TA16" s="112"/>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111.1</v>
      </c>
      <c r="Y32" s="129"/>
      <c r="Z32" s="129"/>
      <c r="AA32" s="129"/>
      <c r="AB32" s="129"/>
      <c r="AC32" s="129"/>
      <c r="AD32" s="129"/>
      <c r="AE32" s="129"/>
      <c r="AF32" s="129"/>
      <c r="AG32" s="129"/>
      <c r="AH32" s="129"/>
      <c r="AI32" s="129"/>
      <c r="AJ32" s="129"/>
      <c r="AK32" s="129"/>
      <c r="AL32" s="129"/>
      <c r="AM32" s="129"/>
      <c r="AN32" s="129"/>
      <c r="AO32" s="129"/>
      <c r="AP32" s="129"/>
      <c r="AQ32" s="130"/>
      <c r="AR32" s="128">
        <f>データ!U6</f>
        <v>112.03</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112.51</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108</v>
      </c>
      <c r="CG32" s="129"/>
      <c r="CH32" s="129"/>
      <c r="CI32" s="129"/>
      <c r="CJ32" s="129"/>
      <c r="CK32" s="129"/>
      <c r="CL32" s="129"/>
      <c r="CM32" s="129"/>
      <c r="CN32" s="129"/>
      <c r="CO32" s="129"/>
      <c r="CP32" s="129"/>
      <c r="CQ32" s="129"/>
      <c r="CR32" s="129"/>
      <c r="CS32" s="129"/>
      <c r="CT32" s="129"/>
      <c r="CU32" s="129"/>
      <c r="CV32" s="129"/>
      <c r="CW32" s="129"/>
      <c r="CX32" s="129"/>
      <c r="CY32" s="130"/>
      <c r="CZ32" s="128">
        <f>データ!X6</f>
        <v>90.71</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10.68</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168.62</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121.94</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127.57</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422.77</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392.52</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733.26</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1595.97</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2260.3000000000002</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2890.92</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2696.69</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118.03</v>
      </c>
      <c r="Y33" s="129"/>
      <c r="Z33" s="129"/>
      <c r="AA33" s="129"/>
      <c r="AB33" s="129"/>
      <c r="AC33" s="129"/>
      <c r="AD33" s="129"/>
      <c r="AE33" s="129"/>
      <c r="AF33" s="129"/>
      <c r="AG33" s="129"/>
      <c r="AH33" s="129"/>
      <c r="AI33" s="129"/>
      <c r="AJ33" s="129"/>
      <c r="AK33" s="129"/>
      <c r="AL33" s="129"/>
      <c r="AM33" s="129"/>
      <c r="AN33" s="129"/>
      <c r="AO33" s="129"/>
      <c r="AP33" s="129"/>
      <c r="AQ33" s="130"/>
      <c r="AR33" s="128">
        <f>データ!Z6</f>
        <v>120</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113.67</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110.79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108.76</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101.87</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115.82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118.97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121.15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125.8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742.59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549.77</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730.25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868.31</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732.52</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430.97</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536.28</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514.66</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504.81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498.01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107</v>
      </c>
      <c r="SN48" s="111"/>
      <c r="SO48" s="111"/>
      <c r="SP48" s="111"/>
      <c r="SQ48" s="111"/>
      <c r="SR48" s="111"/>
      <c r="SS48" s="111"/>
      <c r="ST48" s="111"/>
      <c r="SU48" s="111"/>
      <c r="SV48" s="111"/>
      <c r="SW48" s="111"/>
      <c r="SX48" s="111"/>
      <c r="SY48" s="111"/>
      <c r="SZ48" s="111"/>
      <c r="TA48" s="112"/>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105.94</v>
      </c>
      <c r="Y55" s="129"/>
      <c r="Z55" s="129"/>
      <c r="AA55" s="129"/>
      <c r="AB55" s="129"/>
      <c r="AC55" s="129"/>
      <c r="AD55" s="129"/>
      <c r="AE55" s="129"/>
      <c r="AF55" s="129"/>
      <c r="AG55" s="129"/>
      <c r="AH55" s="129"/>
      <c r="AI55" s="129"/>
      <c r="AJ55" s="129"/>
      <c r="AK55" s="129"/>
      <c r="AL55" s="129"/>
      <c r="AM55" s="129"/>
      <c r="AN55" s="129"/>
      <c r="AO55" s="129"/>
      <c r="AP55" s="129"/>
      <c r="AQ55" s="130"/>
      <c r="AR55" s="128">
        <f>データ!BM6</f>
        <v>112.63</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113.09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108.19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54.05</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26.08</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24.05</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23.88</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24.81</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49.06</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80.23</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86.55</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86.68</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64.819999999999993</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70.53</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67.64</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68.209999999999994</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70.45</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52.15</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52.15</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100.16</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100.54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95.99</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94.91</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90.22</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42.5</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42.19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44.55</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47.36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49.94</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35.909999999999997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35.54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35.24</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35.22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34.92</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52.54</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50.81</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50.28</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51.42</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50.9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108</v>
      </c>
      <c r="SN68" s="111"/>
      <c r="SO68" s="111"/>
      <c r="SP68" s="111"/>
      <c r="SQ68" s="111"/>
      <c r="SR68" s="111"/>
      <c r="SS68" s="111"/>
      <c r="ST68" s="111"/>
      <c r="SU68" s="111"/>
      <c r="SV68" s="111"/>
      <c r="SW68" s="111"/>
      <c r="SX68" s="111"/>
      <c r="SY68" s="111"/>
      <c r="SZ68" s="111"/>
      <c r="TA68" s="112"/>
    </row>
    <row r="69" spans="1:521" ht="13.5" customHeight="1">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c r="A79" s="2"/>
      <c r="B79" s="26"/>
      <c r="C79" s="2"/>
      <c r="D79" s="2"/>
      <c r="E79" s="2"/>
      <c r="F79" s="2"/>
      <c r="G79" s="2"/>
      <c r="H79" s="2"/>
      <c r="I79" s="2"/>
      <c r="J79" s="28"/>
      <c r="K79" s="29"/>
      <c r="L79" s="148"/>
      <c r="M79" s="148"/>
      <c r="N79" s="148"/>
      <c r="O79" s="148"/>
      <c r="P79" s="148"/>
      <c r="Q79" s="148"/>
      <c r="R79" s="148"/>
      <c r="S79" s="148"/>
      <c r="T79" s="148"/>
      <c r="U79" s="148"/>
      <c r="V79" s="148"/>
      <c r="W79" s="148"/>
      <c r="X79" s="149"/>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c r="A80" s="2"/>
      <c r="B80" s="26"/>
      <c r="C80" s="2"/>
      <c r="D80" s="2"/>
      <c r="E80" s="2"/>
      <c r="F80" s="2"/>
      <c r="G80" s="2"/>
      <c r="H80" s="2"/>
      <c r="I80" s="2"/>
      <c r="J80" s="28"/>
      <c r="K80" s="29"/>
      <c r="L80" s="143" t="s">
        <v>23</v>
      </c>
      <c r="M80" s="143"/>
      <c r="N80" s="143"/>
      <c r="O80" s="143"/>
      <c r="P80" s="143"/>
      <c r="Q80" s="143"/>
      <c r="R80" s="143"/>
      <c r="S80" s="143"/>
      <c r="T80" s="143"/>
      <c r="U80" s="143"/>
      <c r="V80" s="143"/>
      <c r="W80" s="143"/>
      <c r="X80" s="143"/>
      <c r="Y80" s="144">
        <f>データ!DD6</f>
        <v>39.049999999999997</v>
      </c>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f>データ!DE6</f>
        <v>41.54</v>
      </c>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f>データ!DF6</f>
        <v>43.7</v>
      </c>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f>データ!DG6</f>
        <v>20.37</v>
      </c>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f>データ!DH6</f>
        <v>22.23</v>
      </c>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29"/>
      <c r="FE80" s="32"/>
      <c r="FF80" s="2"/>
      <c r="FG80" s="2"/>
      <c r="FH80" s="2"/>
      <c r="FI80" s="2"/>
      <c r="FJ80" s="2"/>
      <c r="FK80" s="2"/>
      <c r="FL80" s="2"/>
      <c r="FM80" s="2"/>
      <c r="FN80" s="2"/>
      <c r="FO80" s="2"/>
      <c r="FP80" s="2"/>
      <c r="FQ80" s="2"/>
      <c r="FR80" s="2"/>
      <c r="FS80" s="2"/>
      <c r="FT80" s="2"/>
      <c r="FU80" s="2"/>
      <c r="FV80" s="28"/>
      <c r="FW80" s="29"/>
      <c r="FX80" s="143" t="s">
        <v>23</v>
      </c>
      <c r="FY80" s="143"/>
      <c r="FZ80" s="143"/>
      <c r="GA80" s="143"/>
      <c r="GB80" s="143"/>
      <c r="GC80" s="143"/>
      <c r="GD80" s="143"/>
      <c r="GE80" s="143"/>
      <c r="GF80" s="143"/>
      <c r="GG80" s="143"/>
      <c r="GH80" s="143"/>
      <c r="GI80" s="143"/>
      <c r="GJ80" s="143"/>
      <c r="GK80" s="144">
        <f>データ!DO6</f>
        <v>0</v>
      </c>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f>データ!DP6</f>
        <v>0</v>
      </c>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f>データ!DQ6</f>
        <v>0</v>
      </c>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f>データ!DR6</f>
        <v>0</v>
      </c>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f>データ!DS6</f>
        <v>0</v>
      </c>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29"/>
      <c r="LQ80" s="32"/>
      <c r="LR80" s="2"/>
      <c r="LS80" s="2"/>
      <c r="LT80" s="2"/>
      <c r="LU80" s="2"/>
      <c r="LV80" s="2"/>
      <c r="LW80" s="2"/>
      <c r="LX80" s="2"/>
      <c r="LY80" s="2"/>
      <c r="LZ80" s="2"/>
      <c r="MA80" s="2"/>
      <c r="MB80" s="2"/>
      <c r="MC80" s="2"/>
      <c r="MD80" s="2"/>
      <c r="ME80" s="2"/>
      <c r="MF80" s="2"/>
      <c r="MG80" s="2"/>
      <c r="MH80" s="28"/>
      <c r="MI80" s="29"/>
      <c r="MJ80" s="143" t="s">
        <v>23</v>
      </c>
      <c r="MK80" s="143"/>
      <c r="ML80" s="143"/>
      <c r="MM80" s="143"/>
      <c r="MN80" s="143"/>
      <c r="MO80" s="143"/>
      <c r="MP80" s="143"/>
      <c r="MQ80" s="143"/>
      <c r="MR80" s="143"/>
      <c r="MS80" s="143"/>
      <c r="MT80" s="143"/>
      <c r="MU80" s="143"/>
      <c r="MV80" s="143"/>
      <c r="MW80" s="144">
        <f>データ!DZ6</f>
        <v>0</v>
      </c>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f>データ!EA6</f>
        <v>0</v>
      </c>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f>データ!EB6</f>
        <v>0</v>
      </c>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f>データ!EC6</f>
        <v>0</v>
      </c>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f>データ!ED6</f>
        <v>0</v>
      </c>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c r="A81" s="2"/>
      <c r="B81" s="26"/>
      <c r="C81" s="2"/>
      <c r="D81" s="2"/>
      <c r="E81" s="2"/>
      <c r="F81" s="2"/>
      <c r="G81" s="2"/>
      <c r="H81" s="2"/>
      <c r="I81" s="2"/>
      <c r="J81" s="28"/>
      <c r="K81" s="29"/>
      <c r="L81" s="143" t="s">
        <v>24</v>
      </c>
      <c r="M81" s="143"/>
      <c r="N81" s="143"/>
      <c r="O81" s="143"/>
      <c r="P81" s="143"/>
      <c r="Q81" s="143"/>
      <c r="R81" s="143"/>
      <c r="S81" s="143"/>
      <c r="T81" s="143"/>
      <c r="U81" s="143"/>
      <c r="V81" s="143"/>
      <c r="W81" s="143"/>
      <c r="X81" s="143"/>
      <c r="Y81" s="144">
        <f>データ!DI6</f>
        <v>53.92</v>
      </c>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f>データ!DJ6</f>
        <v>53.32</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f>データ!DK6</f>
        <v>53.4</v>
      </c>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f>データ!DL6</f>
        <v>53.49</v>
      </c>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f>データ!DM6</f>
        <v>54.3</v>
      </c>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29"/>
      <c r="FE81" s="32"/>
      <c r="FF81" s="2"/>
      <c r="FG81" s="2"/>
      <c r="FH81" s="2"/>
      <c r="FI81" s="2"/>
      <c r="FJ81" s="2"/>
      <c r="FK81" s="2"/>
      <c r="FL81" s="2"/>
      <c r="FM81" s="2"/>
      <c r="FN81" s="2"/>
      <c r="FO81" s="2"/>
      <c r="FP81" s="2"/>
      <c r="FQ81" s="2"/>
      <c r="FR81" s="2"/>
      <c r="FS81" s="2"/>
      <c r="FT81" s="2"/>
      <c r="FU81" s="2"/>
      <c r="FV81" s="28"/>
      <c r="FW81" s="29"/>
      <c r="FX81" s="143" t="s">
        <v>24</v>
      </c>
      <c r="FY81" s="143"/>
      <c r="FZ81" s="143"/>
      <c r="GA81" s="143"/>
      <c r="GB81" s="143"/>
      <c r="GC81" s="143"/>
      <c r="GD81" s="143"/>
      <c r="GE81" s="143"/>
      <c r="GF81" s="143"/>
      <c r="GG81" s="143"/>
      <c r="GH81" s="143"/>
      <c r="GI81" s="143"/>
      <c r="GJ81" s="143"/>
      <c r="GK81" s="144">
        <f>データ!DT6</f>
        <v>3.4</v>
      </c>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f>データ!DU6</f>
        <v>3.56</v>
      </c>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f>データ!DV6</f>
        <v>3.46</v>
      </c>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f>データ!DW6</f>
        <v>3.28</v>
      </c>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f>データ!DX6</f>
        <v>4.66</v>
      </c>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29"/>
      <c r="LQ81" s="32"/>
      <c r="LR81" s="2"/>
      <c r="LS81" s="2"/>
      <c r="LT81" s="2"/>
      <c r="LU81" s="2"/>
      <c r="LV81" s="2"/>
      <c r="LW81" s="2"/>
      <c r="LX81" s="2"/>
      <c r="LY81" s="2"/>
      <c r="LZ81" s="2"/>
      <c r="MA81" s="2"/>
      <c r="MB81" s="2"/>
      <c r="MC81" s="2"/>
      <c r="MD81" s="2"/>
      <c r="ME81" s="2"/>
      <c r="MF81" s="2"/>
      <c r="MG81" s="2"/>
      <c r="MH81" s="28"/>
      <c r="MI81" s="29"/>
      <c r="MJ81" s="143" t="s">
        <v>24</v>
      </c>
      <c r="MK81" s="143"/>
      <c r="ML81" s="143"/>
      <c r="MM81" s="143"/>
      <c r="MN81" s="143"/>
      <c r="MO81" s="143"/>
      <c r="MP81" s="143"/>
      <c r="MQ81" s="143"/>
      <c r="MR81" s="143"/>
      <c r="MS81" s="143"/>
      <c r="MT81" s="143"/>
      <c r="MU81" s="143"/>
      <c r="MV81" s="143"/>
      <c r="MW81" s="144">
        <f>データ!EE6</f>
        <v>0.19</v>
      </c>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f>データ!EF6</f>
        <v>0.06</v>
      </c>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f>データ!EG6</f>
        <v>0.13</v>
      </c>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f>データ!EH6</f>
        <v>0.02</v>
      </c>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f>データ!EI6</f>
        <v>0.06</v>
      </c>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37</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38</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39</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【77.39】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【59.23】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【47.77】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【0.34】</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bwtkhmOTT7M9Vpo8412uWoBS/ZZVPJr0+LNrHCPzWNUNp0B/r4GImOWN2DsaMGe0zhPjIBKTnBcYU9UMw3RbOw==" saltValue="aZ+J1DT4wts0TRrykH7mpw=="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40</v>
      </c>
    </row>
    <row r="2" spans="1:140">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42</v>
      </c>
      <c r="B3" s="46" t="s">
        <v>43</v>
      </c>
      <c r="C3" s="46" t="s">
        <v>44</v>
      </c>
      <c r="D3" s="46" t="s">
        <v>45</v>
      </c>
      <c r="E3" s="46" t="s">
        <v>46</v>
      </c>
      <c r="F3" s="46" t="s">
        <v>47</v>
      </c>
      <c r="G3" s="46" t="s">
        <v>48</v>
      </c>
      <c r="H3" s="154" t="s">
        <v>49</v>
      </c>
      <c r="I3" s="155"/>
      <c r="J3" s="155"/>
      <c r="K3" s="155"/>
      <c r="L3" s="155"/>
      <c r="M3" s="155"/>
      <c r="N3" s="155"/>
      <c r="O3" s="155"/>
      <c r="P3" s="155"/>
      <c r="Q3" s="155"/>
      <c r="R3" s="155"/>
      <c r="S3" s="155"/>
      <c r="T3" s="158" t="s">
        <v>50</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51</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52</v>
      </c>
      <c r="B4" s="47"/>
      <c r="C4" s="47"/>
      <c r="D4" s="47"/>
      <c r="E4" s="47"/>
      <c r="F4" s="47"/>
      <c r="G4" s="47"/>
      <c r="H4" s="156"/>
      <c r="I4" s="157"/>
      <c r="J4" s="157"/>
      <c r="K4" s="157"/>
      <c r="L4" s="157"/>
      <c r="M4" s="157"/>
      <c r="N4" s="157"/>
      <c r="O4" s="157"/>
      <c r="P4" s="157"/>
      <c r="Q4" s="157"/>
      <c r="R4" s="157"/>
      <c r="S4" s="157"/>
      <c r="T4" s="153" t="s">
        <v>53</v>
      </c>
      <c r="U4" s="153"/>
      <c r="V4" s="153"/>
      <c r="W4" s="153"/>
      <c r="X4" s="153"/>
      <c r="Y4" s="153"/>
      <c r="Z4" s="153"/>
      <c r="AA4" s="153"/>
      <c r="AB4" s="153"/>
      <c r="AC4" s="153"/>
      <c r="AD4" s="153"/>
      <c r="AE4" s="153" t="s">
        <v>54</v>
      </c>
      <c r="AF4" s="153"/>
      <c r="AG4" s="153"/>
      <c r="AH4" s="153"/>
      <c r="AI4" s="153"/>
      <c r="AJ4" s="153"/>
      <c r="AK4" s="153"/>
      <c r="AL4" s="153"/>
      <c r="AM4" s="153"/>
      <c r="AN4" s="153"/>
      <c r="AO4" s="153"/>
      <c r="AP4" s="153" t="s">
        <v>55</v>
      </c>
      <c r="AQ4" s="153"/>
      <c r="AR4" s="153"/>
      <c r="AS4" s="153"/>
      <c r="AT4" s="153"/>
      <c r="AU4" s="153"/>
      <c r="AV4" s="153"/>
      <c r="AW4" s="153"/>
      <c r="AX4" s="153"/>
      <c r="AY4" s="153"/>
      <c r="AZ4" s="153"/>
      <c r="BA4" s="153" t="s">
        <v>56</v>
      </c>
      <c r="BB4" s="153"/>
      <c r="BC4" s="153"/>
      <c r="BD4" s="153"/>
      <c r="BE4" s="153"/>
      <c r="BF4" s="153"/>
      <c r="BG4" s="153"/>
      <c r="BH4" s="153"/>
      <c r="BI4" s="153"/>
      <c r="BJ4" s="153"/>
      <c r="BK4" s="153"/>
      <c r="BL4" s="153" t="s">
        <v>57</v>
      </c>
      <c r="BM4" s="153"/>
      <c r="BN4" s="153"/>
      <c r="BO4" s="153"/>
      <c r="BP4" s="153"/>
      <c r="BQ4" s="153"/>
      <c r="BR4" s="153"/>
      <c r="BS4" s="153"/>
      <c r="BT4" s="153"/>
      <c r="BU4" s="153"/>
      <c r="BV4" s="153"/>
      <c r="BW4" s="153" t="s">
        <v>58</v>
      </c>
      <c r="BX4" s="153"/>
      <c r="BY4" s="153"/>
      <c r="BZ4" s="153"/>
      <c r="CA4" s="153"/>
      <c r="CB4" s="153"/>
      <c r="CC4" s="153"/>
      <c r="CD4" s="153"/>
      <c r="CE4" s="153"/>
      <c r="CF4" s="153"/>
      <c r="CG4" s="153"/>
      <c r="CH4" s="153" t="s">
        <v>59</v>
      </c>
      <c r="CI4" s="153"/>
      <c r="CJ4" s="153"/>
      <c r="CK4" s="153"/>
      <c r="CL4" s="153"/>
      <c r="CM4" s="153"/>
      <c r="CN4" s="153"/>
      <c r="CO4" s="153"/>
      <c r="CP4" s="153"/>
      <c r="CQ4" s="153"/>
      <c r="CR4" s="153"/>
      <c r="CS4" s="153" t="s">
        <v>60</v>
      </c>
      <c r="CT4" s="153"/>
      <c r="CU4" s="153"/>
      <c r="CV4" s="153"/>
      <c r="CW4" s="153"/>
      <c r="CX4" s="153"/>
      <c r="CY4" s="153"/>
      <c r="CZ4" s="153"/>
      <c r="DA4" s="153"/>
      <c r="DB4" s="153"/>
      <c r="DC4" s="153"/>
      <c r="DD4" s="153" t="s">
        <v>61</v>
      </c>
      <c r="DE4" s="153"/>
      <c r="DF4" s="153"/>
      <c r="DG4" s="153"/>
      <c r="DH4" s="153"/>
      <c r="DI4" s="153"/>
      <c r="DJ4" s="153"/>
      <c r="DK4" s="153"/>
      <c r="DL4" s="153"/>
      <c r="DM4" s="153"/>
      <c r="DN4" s="153"/>
      <c r="DO4" s="153" t="s">
        <v>62</v>
      </c>
      <c r="DP4" s="153"/>
      <c r="DQ4" s="153"/>
      <c r="DR4" s="153"/>
      <c r="DS4" s="153"/>
      <c r="DT4" s="153"/>
      <c r="DU4" s="153"/>
      <c r="DV4" s="153"/>
      <c r="DW4" s="153"/>
      <c r="DX4" s="153"/>
      <c r="DY4" s="153"/>
      <c r="DZ4" s="153" t="s">
        <v>63</v>
      </c>
      <c r="EA4" s="153"/>
      <c r="EB4" s="153"/>
      <c r="EC4" s="153"/>
      <c r="ED4" s="153"/>
      <c r="EE4" s="153"/>
      <c r="EF4" s="153"/>
      <c r="EG4" s="153"/>
      <c r="EH4" s="153"/>
      <c r="EI4" s="153"/>
      <c r="EJ4" s="153"/>
    </row>
    <row r="5" spans="1:140">
      <c r="A5" s="45" t="s">
        <v>64</v>
      </c>
      <c r="B5" s="48"/>
      <c r="C5" s="48"/>
      <c r="D5" s="48"/>
      <c r="E5" s="48"/>
      <c r="F5" s="48"/>
      <c r="G5" s="48"/>
      <c r="H5" s="49" t="s">
        <v>65</v>
      </c>
      <c r="I5" s="49" t="s">
        <v>66</v>
      </c>
      <c r="J5" s="49" t="s">
        <v>67</v>
      </c>
      <c r="K5" s="49" t="s">
        <v>68</v>
      </c>
      <c r="L5" s="49" t="s">
        <v>69</v>
      </c>
      <c r="M5" s="49" t="s">
        <v>70</v>
      </c>
      <c r="N5" s="49" t="s">
        <v>71</v>
      </c>
      <c r="O5" s="49" t="s">
        <v>72</v>
      </c>
      <c r="P5" s="49" t="s">
        <v>73</v>
      </c>
      <c r="Q5" s="49" t="s">
        <v>74</v>
      </c>
      <c r="R5" s="49" t="s">
        <v>75</v>
      </c>
      <c r="S5" s="49" t="s">
        <v>76</v>
      </c>
      <c r="T5" s="49" t="s">
        <v>77</v>
      </c>
      <c r="U5" s="49" t="s">
        <v>78</v>
      </c>
      <c r="V5" s="49" t="s">
        <v>79</v>
      </c>
      <c r="W5" s="49" t="s">
        <v>80</v>
      </c>
      <c r="X5" s="49" t="s">
        <v>81</v>
      </c>
      <c r="Y5" s="49" t="s">
        <v>82</v>
      </c>
      <c r="Z5" s="49" t="s">
        <v>83</v>
      </c>
      <c r="AA5" s="49" t="s">
        <v>84</v>
      </c>
      <c r="AB5" s="49" t="s">
        <v>85</v>
      </c>
      <c r="AC5" s="49" t="s">
        <v>86</v>
      </c>
      <c r="AD5" s="49" t="s">
        <v>87</v>
      </c>
      <c r="AE5" s="49" t="s">
        <v>77</v>
      </c>
      <c r="AF5" s="49" t="s">
        <v>78</v>
      </c>
      <c r="AG5" s="49" t="s">
        <v>79</v>
      </c>
      <c r="AH5" s="49" t="s">
        <v>80</v>
      </c>
      <c r="AI5" s="49" t="s">
        <v>81</v>
      </c>
      <c r="AJ5" s="49" t="s">
        <v>82</v>
      </c>
      <c r="AK5" s="49" t="s">
        <v>83</v>
      </c>
      <c r="AL5" s="49" t="s">
        <v>84</v>
      </c>
      <c r="AM5" s="49" t="s">
        <v>85</v>
      </c>
      <c r="AN5" s="49" t="s">
        <v>86</v>
      </c>
      <c r="AO5" s="49" t="s">
        <v>88</v>
      </c>
      <c r="AP5" s="49" t="s">
        <v>77</v>
      </c>
      <c r="AQ5" s="49" t="s">
        <v>78</v>
      </c>
      <c r="AR5" s="49" t="s">
        <v>79</v>
      </c>
      <c r="AS5" s="49" t="s">
        <v>80</v>
      </c>
      <c r="AT5" s="49" t="s">
        <v>81</v>
      </c>
      <c r="AU5" s="49" t="s">
        <v>82</v>
      </c>
      <c r="AV5" s="49" t="s">
        <v>83</v>
      </c>
      <c r="AW5" s="49" t="s">
        <v>84</v>
      </c>
      <c r="AX5" s="49" t="s">
        <v>85</v>
      </c>
      <c r="AY5" s="49" t="s">
        <v>86</v>
      </c>
      <c r="AZ5" s="49" t="s">
        <v>88</v>
      </c>
      <c r="BA5" s="49" t="s">
        <v>77</v>
      </c>
      <c r="BB5" s="49" t="s">
        <v>78</v>
      </c>
      <c r="BC5" s="49" t="s">
        <v>79</v>
      </c>
      <c r="BD5" s="49" t="s">
        <v>80</v>
      </c>
      <c r="BE5" s="49" t="s">
        <v>81</v>
      </c>
      <c r="BF5" s="49" t="s">
        <v>82</v>
      </c>
      <c r="BG5" s="49" t="s">
        <v>83</v>
      </c>
      <c r="BH5" s="49" t="s">
        <v>84</v>
      </c>
      <c r="BI5" s="49" t="s">
        <v>85</v>
      </c>
      <c r="BJ5" s="49" t="s">
        <v>86</v>
      </c>
      <c r="BK5" s="49" t="s">
        <v>88</v>
      </c>
      <c r="BL5" s="49" t="s">
        <v>77</v>
      </c>
      <c r="BM5" s="49" t="s">
        <v>78</v>
      </c>
      <c r="BN5" s="49" t="s">
        <v>79</v>
      </c>
      <c r="BO5" s="49" t="s">
        <v>80</v>
      </c>
      <c r="BP5" s="49" t="s">
        <v>81</v>
      </c>
      <c r="BQ5" s="49" t="s">
        <v>82</v>
      </c>
      <c r="BR5" s="49" t="s">
        <v>83</v>
      </c>
      <c r="BS5" s="49" t="s">
        <v>84</v>
      </c>
      <c r="BT5" s="49" t="s">
        <v>85</v>
      </c>
      <c r="BU5" s="49" t="s">
        <v>86</v>
      </c>
      <c r="BV5" s="49" t="s">
        <v>88</v>
      </c>
      <c r="BW5" s="49" t="s">
        <v>77</v>
      </c>
      <c r="BX5" s="49" t="s">
        <v>78</v>
      </c>
      <c r="BY5" s="49" t="s">
        <v>79</v>
      </c>
      <c r="BZ5" s="49" t="s">
        <v>80</v>
      </c>
      <c r="CA5" s="49" t="s">
        <v>81</v>
      </c>
      <c r="CB5" s="49" t="s">
        <v>82</v>
      </c>
      <c r="CC5" s="49" t="s">
        <v>83</v>
      </c>
      <c r="CD5" s="49" t="s">
        <v>84</v>
      </c>
      <c r="CE5" s="49" t="s">
        <v>85</v>
      </c>
      <c r="CF5" s="49" t="s">
        <v>86</v>
      </c>
      <c r="CG5" s="49" t="s">
        <v>88</v>
      </c>
      <c r="CH5" s="49" t="s">
        <v>77</v>
      </c>
      <c r="CI5" s="49" t="s">
        <v>78</v>
      </c>
      <c r="CJ5" s="49" t="s">
        <v>79</v>
      </c>
      <c r="CK5" s="49" t="s">
        <v>80</v>
      </c>
      <c r="CL5" s="49" t="s">
        <v>81</v>
      </c>
      <c r="CM5" s="49" t="s">
        <v>82</v>
      </c>
      <c r="CN5" s="49" t="s">
        <v>83</v>
      </c>
      <c r="CO5" s="49" t="s">
        <v>84</v>
      </c>
      <c r="CP5" s="49" t="s">
        <v>85</v>
      </c>
      <c r="CQ5" s="49" t="s">
        <v>86</v>
      </c>
      <c r="CR5" s="49" t="s">
        <v>88</v>
      </c>
      <c r="CS5" s="49" t="s">
        <v>77</v>
      </c>
      <c r="CT5" s="49" t="s">
        <v>78</v>
      </c>
      <c r="CU5" s="49" t="s">
        <v>79</v>
      </c>
      <c r="CV5" s="49" t="s">
        <v>80</v>
      </c>
      <c r="CW5" s="49" t="s">
        <v>81</v>
      </c>
      <c r="CX5" s="49" t="s">
        <v>82</v>
      </c>
      <c r="CY5" s="49" t="s">
        <v>83</v>
      </c>
      <c r="CZ5" s="49" t="s">
        <v>84</v>
      </c>
      <c r="DA5" s="49" t="s">
        <v>85</v>
      </c>
      <c r="DB5" s="49" t="s">
        <v>86</v>
      </c>
      <c r="DC5" s="49" t="s">
        <v>88</v>
      </c>
      <c r="DD5" s="49" t="s">
        <v>77</v>
      </c>
      <c r="DE5" s="49" t="s">
        <v>78</v>
      </c>
      <c r="DF5" s="49" t="s">
        <v>79</v>
      </c>
      <c r="DG5" s="49" t="s">
        <v>80</v>
      </c>
      <c r="DH5" s="49" t="s">
        <v>81</v>
      </c>
      <c r="DI5" s="49" t="s">
        <v>82</v>
      </c>
      <c r="DJ5" s="49" t="s">
        <v>83</v>
      </c>
      <c r="DK5" s="49" t="s">
        <v>84</v>
      </c>
      <c r="DL5" s="49" t="s">
        <v>85</v>
      </c>
      <c r="DM5" s="49" t="s">
        <v>86</v>
      </c>
      <c r="DN5" s="49" t="s">
        <v>88</v>
      </c>
      <c r="DO5" s="49" t="s">
        <v>77</v>
      </c>
      <c r="DP5" s="49" t="s">
        <v>78</v>
      </c>
      <c r="DQ5" s="49" t="s">
        <v>79</v>
      </c>
      <c r="DR5" s="49" t="s">
        <v>80</v>
      </c>
      <c r="DS5" s="49" t="s">
        <v>81</v>
      </c>
      <c r="DT5" s="49" t="s">
        <v>82</v>
      </c>
      <c r="DU5" s="49" t="s">
        <v>83</v>
      </c>
      <c r="DV5" s="49" t="s">
        <v>84</v>
      </c>
      <c r="DW5" s="49" t="s">
        <v>85</v>
      </c>
      <c r="DX5" s="49" t="s">
        <v>86</v>
      </c>
      <c r="DY5" s="49" t="s">
        <v>88</v>
      </c>
      <c r="DZ5" s="49" t="s">
        <v>77</v>
      </c>
      <c r="EA5" s="49" t="s">
        <v>78</v>
      </c>
      <c r="EB5" s="49" t="s">
        <v>79</v>
      </c>
      <c r="EC5" s="49" t="s">
        <v>80</v>
      </c>
      <c r="ED5" s="49" t="s">
        <v>81</v>
      </c>
      <c r="EE5" s="49" t="s">
        <v>82</v>
      </c>
      <c r="EF5" s="49" t="s">
        <v>83</v>
      </c>
      <c r="EG5" s="49" t="s">
        <v>84</v>
      </c>
      <c r="EH5" s="49" t="s">
        <v>85</v>
      </c>
      <c r="EI5" s="49" t="s">
        <v>86</v>
      </c>
      <c r="EJ5" s="49" t="s">
        <v>88</v>
      </c>
    </row>
    <row r="6" spans="1:140" s="53" customFormat="1">
      <c r="A6" s="45" t="s">
        <v>89</v>
      </c>
      <c r="B6" s="50"/>
      <c r="C6" s="50"/>
      <c r="D6" s="50"/>
      <c r="E6" s="50"/>
      <c r="F6" s="50"/>
      <c r="G6" s="50"/>
      <c r="H6" s="50"/>
      <c r="I6" s="50"/>
      <c r="J6" s="50"/>
      <c r="K6" s="50"/>
      <c r="L6" s="50"/>
      <c r="M6" s="50"/>
      <c r="N6" s="50"/>
      <c r="O6" s="50"/>
      <c r="P6" s="50"/>
      <c r="Q6" s="51"/>
      <c r="R6" s="50"/>
      <c r="S6" s="50"/>
      <c r="T6" s="52">
        <f t="shared" ref="T6:CE6" si="3">T7</f>
        <v>111.1</v>
      </c>
      <c r="U6" s="52">
        <f>U7</f>
        <v>112.03</v>
      </c>
      <c r="V6" s="52">
        <f>V7</f>
        <v>112.51</v>
      </c>
      <c r="W6" s="52">
        <f>W7</f>
        <v>108</v>
      </c>
      <c r="X6" s="52">
        <f t="shared" si="3"/>
        <v>90.71</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10.68</v>
      </c>
      <c r="AJ6" s="52">
        <f t="shared" si="3"/>
        <v>101.87</v>
      </c>
      <c r="AK6" s="52">
        <f t="shared" si="3"/>
        <v>115.82</v>
      </c>
      <c r="AL6" s="52">
        <f t="shared" si="3"/>
        <v>118.97</v>
      </c>
      <c r="AM6" s="52">
        <f t="shared" si="3"/>
        <v>121.15</v>
      </c>
      <c r="AN6" s="52">
        <f t="shared" si="3"/>
        <v>125.8</v>
      </c>
      <c r="AO6" s="50" t="str">
        <f>IF(AO7="-","【-】","【"&amp;SUBSTITUTE(TEXT(AO7,"#,##0.00"),"-","△")&amp;"】")</f>
        <v>【25.49】</v>
      </c>
      <c r="AP6" s="52">
        <f t="shared" si="3"/>
        <v>168.62</v>
      </c>
      <c r="AQ6" s="52">
        <f>AQ7</f>
        <v>121.94</v>
      </c>
      <c r="AR6" s="52">
        <f>AR7</f>
        <v>127.57</v>
      </c>
      <c r="AS6" s="52">
        <f>AS7</f>
        <v>422.77</v>
      </c>
      <c r="AT6" s="52">
        <f t="shared" si="3"/>
        <v>392.52</v>
      </c>
      <c r="AU6" s="52">
        <f t="shared" si="3"/>
        <v>742.59</v>
      </c>
      <c r="AV6" s="52">
        <f t="shared" si="3"/>
        <v>549.77</v>
      </c>
      <c r="AW6" s="52">
        <f t="shared" si="3"/>
        <v>730.25</v>
      </c>
      <c r="AX6" s="52">
        <f t="shared" si="3"/>
        <v>868.31</v>
      </c>
      <c r="AY6" s="52">
        <f t="shared" si="3"/>
        <v>732.52</v>
      </c>
      <c r="AZ6" s="50" t="str">
        <f>IF(AZ7="-","【-】","【"&amp;SUBSTITUTE(TEXT(AZ7,"#,##0.00"),"-","△")&amp;"】")</f>
        <v>【420.52】</v>
      </c>
      <c r="BA6" s="52">
        <f t="shared" si="3"/>
        <v>733.26</v>
      </c>
      <c r="BB6" s="52">
        <f>BB7</f>
        <v>1595.97</v>
      </c>
      <c r="BC6" s="52">
        <f>BC7</f>
        <v>2260.3000000000002</v>
      </c>
      <c r="BD6" s="52">
        <f>BD7</f>
        <v>2890.92</v>
      </c>
      <c r="BE6" s="52">
        <f t="shared" si="3"/>
        <v>2696.69</v>
      </c>
      <c r="BF6" s="52">
        <f t="shared" si="3"/>
        <v>430.97</v>
      </c>
      <c r="BG6" s="52">
        <f t="shared" si="3"/>
        <v>536.28</v>
      </c>
      <c r="BH6" s="52">
        <f t="shared" si="3"/>
        <v>514.66</v>
      </c>
      <c r="BI6" s="52">
        <f t="shared" si="3"/>
        <v>504.81</v>
      </c>
      <c r="BJ6" s="52">
        <f t="shared" si="3"/>
        <v>498.01</v>
      </c>
      <c r="BK6" s="50" t="str">
        <f>IF(BK7="-","【-】","【"&amp;SUBSTITUTE(TEXT(BK7,"#,##0.00"),"-","△")&amp;"】")</f>
        <v>【238.81】</v>
      </c>
      <c r="BL6" s="52">
        <f t="shared" si="3"/>
        <v>105.94</v>
      </c>
      <c r="BM6" s="52">
        <f>BM7</f>
        <v>112.63</v>
      </c>
      <c r="BN6" s="52">
        <f>BN7</f>
        <v>113.09</v>
      </c>
      <c r="BO6" s="52">
        <f>BO7</f>
        <v>108.19</v>
      </c>
      <c r="BP6" s="52">
        <f t="shared" si="3"/>
        <v>54.05</v>
      </c>
      <c r="BQ6" s="52">
        <f t="shared" si="3"/>
        <v>100.16</v>
      </c>
      <c r="BR6" s="52">
        <f t="shared" si="3"/>
        <v>100.54</v>
      </c>
      <c r="BS6" s="52">
        <f t="shared" si="3"/>
        <v>95.99</v>
      </c>
      <c r="BT6" s="52">
        <f t="shared" si="3"/>
        <v>94.91</v>
      </c>
      <c r="BU6" s="52">
        <f t="shared" si="3"/>
        <v>90.22</v>
      </c>
      <c r="BV6" s="50" t="str">
        <f>IF(BV7="-","【-】","【"&amp;SUBSTITUTE(TEXT(BV7,"#,##0.00"),"-","△")&amp;"】")</f>
        <v>【115.00】</v>
      </c>
      <c r="BW6" s="52">
        <f t="shared" si="3"/>
        <v>26.08</v>
      </c>
      <c r="BX6" s="52">
        <f>BX7</f>
        <v>24.05</v>
      </c>
      <c r="BY6" s="52">
        <f>BY7</f>
        <v>23.88</v>
      </c>
      <c r="BZ6" s="52">
        <f>BZ7</f>
        <v>24.81</v>
      </c>
      <c r="CA6" s="52">
        <f t="shared" si="3"/>
        <v>49.06</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80.23</v>
      </c>
      <c r="CI6" s="52">
        <f>CI7</f>
        <v>86.55</v>
      </c>
      <c r="CJ6" s="52">
        <f>CJ7</f>
        <v>86.68</v>
      </c>
      <c r="CK6" s="52">
        <f>CK7</f>
        <v>64.819999999999993</v>
      </c>
      <c r="CL6" s="52">
        <f t="shared" si="5"/>
        <v>70.53</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67.64</v>
      </c>
      <c r="CT6" s="52">
        <f>CT7</f>
        <v>68.209999999999994</v>
      </c>
      <c r="CU6" s="52">
        <f>CU7</f>
        <v>70.45</v>
      </c>
      <c r="CV6" s="52">
        <f>CV7</f>
        <v>52.15</v>
      </c>
      <c r="CW6" s="52">
        <f t="shared" si="6"/>
        <v>52.15</v>
      </c>
      <c r="CX6" s="52">
        <f t="shared" si="6"/>
        <v>52.54</v>
      </c>
      <c r="CY6" s="52">
        <f t="shared" si="6"/>
        <v>50.81</v>
      </c>
      <c r="CZ6" s="52">
        <f t="shared" si="6"/>
        <v>50.28</v>
      </c>
      <c r="DA6" s="52">
        <f t="shared" si="6"/>
        <v>51.42</v>
      </c>
      <c r="DB6" s="52">
        <f t="shared" si="6"/>
        <v>50.9</v>
      </c>
      <c r="DC6" s="50" t="str">
        <f>IF(DC7="-","【-】","【"&amp;SUBSTITUTE(TEXT(DC7,"#,##0.00"),"-","△")&amp;"】")</f>
        <v>【77.39】</v>
      </c>
      <c r="DD6" s="52">
        <f t="shared" ref="DD6:DM6" si="7">DD7</f>
        <v>39.049999999999997</v>
      </c>
      <c r="DE6" s="52">
        <f>DE7</f>
        <v>41.54</v>
      </c>
      <c r="DF6" s="52">
        <f>DF7</f>
        <v>43.7</v>
      </c>
      <c r="DG6" s="52">
        <f>DG7</f>
        <v>20.37</v>
      </c>
      <c r="DH6" s="52">
        <f t="shared" si="7"/>
        <v>22.23</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c r="A7"/>
      <c r="B7" s="54" t="s">
        <v>90</v>
      </c>
      <c r="C7" s="54" t="s">
        <v>91</v>
      </c>
      <c r="D7" s="54" t="s">
        <v>92</v>
      </c>
      <c r="E7" s="54" t="s">
        <v>93</v>
      </c>
      <c r="F7" s="54" t="s">
        <v>94</v>
      </c>
      <c r="G7" s="54" t="s">
        <v>95</v>
      </c>
      <c r="H7" s="54" t="s">
        <v>96</v>
      </c>
      <c r="I7" s="54" t="s">
        <v>97</v>
      </c>
      <c r="J7" s="54" t="s">
        <v>98</v>
      </c>
      <c r="K7" s="55">
        <v>7300</v>
      </c>
      <c r="L7" s="54" t="s">
        <v>99</v>
      </c>
      <c r="M7" s="55">
        <v>1</v>
      </c>
      <c r="N7" s="55">
        <v>5149</v>
      </c>
      <c r="O7" s="56" t="s">
        <v>100</v>
      </c>
      <c r="P7" s="56">
        <v>24.1</v>
      </c>
      <c r="Q7" s="55">
        <v>29</v>
      </c>
      <c r="R7" s="55">
        <v>3807</v>
      </c>
      <c r="S7" s="54" t="s">
        <v>101</v>
      </c>
      <c r="T7" s="57">
        <v>111.1</v>
      </c>
      <c r="U7" s="57">
        <v>112.03</v>
      </c>
      <c r="V7" s="57">
        <v>112.51</v>
      </c>
      <c r="W7" s="57">
        <v>108</v>
      </c>
      <c r="X7" s="57">
        <v>90.71</v>
      </c>
      <c r="Y7" s="57">
        <v>118.03</v>
      </c>
      <c r="Z7" s="57">
        <v>120</v>
      </c>
      <c r="AA7" s="57">
        <v>113.67</v>
      </c>
      <c r="AB7" s="57">
        <v>110.79</v>
      </c>
      <c r="AC7" s="58">
        <v>108.76</v>
      </c>
      <c r="AD7" s="57">
        <v>119.03</v>
      </c>
      <c r="AE7" s="57">
        <v>0</v>
      </c>
      <c r="AF7" s="57">
        <v>0</v>
      </c>
      <c r="AG7" s="57">
        <v>0</v>
      </c>
      <c r="AH7" s="57">
        <v>0</v>
      </c>
      <c r="AI7" s="57">
        <v>10.68</v>
      </c>
      <c r="AJ7" s="57">
        <v>101.87</v>
      </c>
      <c r="AK7" s="57">
        <v>115.82</v>
      </c>
      <c r="AL7" s="57">
        <v>118.97</v>
      </c>
      <c r="AM7" s="57">
        <v>121.15</v>
      </c>
      <c r="AN7" s="57">
        <v>125.8</v>
      </c>
      <c r="AO7" s="57">
        <v>25.49</v>
      </c>
      <c r="AP7" s="57">
        <v>168.62</v>
      </c>
      <c r="AQ7" s="57">
        <v>121.94</v>
      </c>
      <c r="AR7" s="57">
        <v>127.57</v>
      </c>
      <c r="AS7" s="57">
        <v>422.77</v>
      </c>
      <c r="AT7" s="57">
        <v>392.52</v>
      </c>
      <c r="AU7" s="57">
        <v>742.59</v>
      </c>
      <c r="AV7" s="57">
        <v>549.77</v>
      </c>
      <c r="AW7" s="57">
        <v>730.25</v>
      </c>
      <c r="AX7" s="57">
        <v>868.31</v>
      </c>
      <c r="AY7" s="57">
        <v>732.52</v>
      </c>
      <c r="AZ7" s="57">
        <v>420.52</v>
      </c>
      <c r="BA7" s="57">
        <v>733.26</v>
      </c>
      <c r="BB7" s="57">
        <v>1595.97</v>
      </c>
      <c r="BC7" s="57">
        <v>2260.3000000000002</v>
      </c>
      <c r="BD7" s="57">
        <v>2890.92</v>
      </c>
      <c r="BE7" s="57">
        <v>2696.69</v>
      </c>
      <c r="BF7" s="57">
        <v>430.97</v>
      </c>
      <c r="BG7" s="57">
        <v>536.28</v>
      </c>
      <c r="BH7" s="57">
        <v>514.66</v>
      </c>
      <c r="BI7" s="57">
        <v>504.81</v>
      </c>
      <c r="BJ7" s="57">
        <v>498.01</v>
      </c>
      <c r="BK7" s="57">
        <v>238.81</v>
      </c>
      <c r="BL7" s="57">
        <v>105.94</v>
      </c>
      <c r="BM7" s="57">
        <v>112.63</v>
      </c>
      <c r="BN7" s="57">
        <v>113.09</v>
      </c>
      <c r="BO7" s="57">
        <v>108.19</v>
      </c>
      <c r="BP7" s="57">
        <v>54.05</v>
      </c>
      <c r="BQ7" s="57">
        <v>100.16</v>
      </c>
      <c r="BR7" s="57">
        <v>100.54</v>
      </c>
      <c r="BS7" s="57">
        <v>95.99</v>
      </c>
      <c r="BT7" s="57">
        <v>94.91</v>
      </c>
      <c r="BU7" s="57">
        <v>90.22</v>
      </c>
      <c r="BV7" s="57">
        <v>115</v>
      </c>
      <c r="BW7" s="57">
        <v>26.08</v>
      </c>
      <c r="BX7" s="57">
        <v>24.05</v>
      </c>
      <c r="BY7" s="57">
        <v>23.88</v>
      </c>
      <c r="BZ7" s="57">
        <v>24.81</v>
      </c>
      <c r="CA7" s="57">
        <v>49.06</v>
      </c>
      <c r="CB7" s="57">
        <v>42.5</v>
      </c>
      <c r="CC7" s="57">
        <v>42.19</v>
      </c>
      <c r="CD7" s="57">
        <v>44.55</v>
      </c>
      <c r="CE7" s="57">
        <v>47.36</v>
      </c>
      <c r="CF7" s="57">
        <v>49.94</v>
      </c>
      <c r="CG7" s="57">
        <v>18.600000000000001</v>
      </c>
      <c r="CH7" s="57">
        <v>80.23</v>
      </c>
      <c r="CI7" s="57">
        <v>86.55</v>
      </c>
      <c r="CJ7" s="57">
        <v>86.68</v>
      </c>
      <c r="CK7" s="57">
        <v>64.819999999999993</v>
      </c>
      <c r="CL7" s="57">
        <v>70.53</v>
      </c>
      <c r="CM7" s="57">
        <v>35.909999999999997</v>
      </c>
      <c r="CN7" s="57">
        <v>35.54</v>
      </c>
      <c r="CO7" s="57">
        <v>35.24</v>
      </c>
      <c r="CP7" s="57">
        <v>35.22</v>
      </c>
      <c r="CQ7" s="57">
        <v>34.92</v>
      </c>
      <c r="CR7" s="57">
        <v>55.21</v>
      </c>
      <c r="CS7" s="57">
        <v>67.64</v>
      </c>
      <c r="CT7" s="57">
        <v>68.209999999999994</v>
      </c>
      <c r="CU7" s="57">
        <v>70.45</v>
      </c>
      <c r="CV7" s="57">
        <v>52.15</v>
      </c>
      <c r="CW7" s="57">
        <v>52.15</v>
      </c>
      <c r="CX7" s="57">
        <v>52.54</v>
      </c>
      <c r="CY7" s="57">
        <v>50.81</v>
      </c>
      <c r="CZ7" s="57">
        <v>50.28</v>
      </c>
      <c r="DA7" s="57">
        <v>51.42</v>
      </c>
      <c r="DB7" s="57">
        <v>50.9</v>
      </c>
      <c r="DC7" s="57">
        <v>77.39</v>
      </c>
      <c r="DD7" s="57">
        <v>39.049999999999997</v>
      </c>
      <c r="DE7" s="57">
        <v>41.54</v>
      </c>
      <c r="DF7" s="57">
        <v>43.7</v>
      </c>
      <c r="DG7" s="57">
        <v>20.37</v>
      </c>
      <c r="DH7" s="57">
        <v>22.23</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102</v>
      </c>
      <c r="C9" s="60" t="s">
        <v>103</v>
      </c>
      <c r="D9" s="60" t="s">
        <v>104</v>
      </c>
      <c r="E9" s="60" t="s">
        <v>105</v>
      </c>
      <c r="F9" s="60" t="s">
        <v>106</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43</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c r="T11" s="64" t="s">
        <v>23</v>
      </c>
      <c r="U11" s="65">
        <f>IF(T6="-",NA(),T6)</f>
        <v>111.1</v>
      </c>
      <c r="V11" s="65">
        <f>IF(U6="-",NA(),U6)</f>
        <v>112.03</v>
      </c>
      <c r="W11" s="65">
        <f>IF(V6="-",NA(),V6)</f>
        <v>112.51</v>
      </c>
      <c r="X11" s="65">
        <f>IF(W6="-",NA(),W6)</f>
        <v>108</v>
      </c>
      <c r="Y11" s="65">
        <f>IF(X6="-",NA(),X6)</f>
        <v>90.71</v>
      </c>
      <c r="AE11" s="64" t="s">
        <v>23</v>
      </c>
      <c r="AF11" s="65">
        <f>IF(AE6="-",NA(),AE6)</f>
        <v>0</v>
      </c>
      <c r="AG11" s="65">
        <f>IF(AF6="-",NA(),AF6)</f>
        <v>0</v>
      </c>
      <c r="AH11" s="65">
        <f>IF(AG6="-",NA(),AG6)</f>
        <v>0</v>
      </c>
      <c r="AI11" s="65">
        <f>IF(AH6="-",NA(),AH6)</f>
        <v>0</v>
      </c>
      <c r="AJ11" s="65">
        <f>IF(AI6="-",NA(),AI6)</f>
        <v>10.68</v>
      </c>
      <c r="AP11" s="64" t="s">
        <v>23</v>
      </c>
      <c r="AQ11" s="65">
        <f>IF(AP6="-",NA(),AP6)</f>
        <v>168.62</v>
      </c>
      <c r="AR11" s="65">
        <f>IF(AQ6="-",NA(),AQ6)</f>
        <v>121.94</v>
      </c>
      <c r="AS11" s="65">
        <f>IF(AR6="-",NA(),AR6)</f>
        <v>127.57</v>
      </c>
      <c r="AT11" s="65">
        <f>IF(AS6="-",NA(),AS6)</f>
        <v>422.77</v>
      </c>
      <c r="AU11" s="65">
        <f>IF(AT6="-",NA(),AT6)</f>
        <v>392.52</v>
      </c>
      <c r="BA11" s="64" t="s">
        <v>23</v>
      </c>
      <c r="BB11" s="65">
        <f>IF(BA6="-",NA(),BA6)</f>
        <v>733.26</v>
      </c>
      <c r="BC11" s="65">
        <f>IF(BB6="-",NA(),BB6)</f>
        <v>1595.97</v>
      </c>
      <c r="BD11" s="65">
        <f>IF(BC6="-",NA(),BC6)</f>
        <v>2260.3000000000002</v>
      </c>
      <c r="BE11" s="65">
        <f>IF(BD6="-",NA(),BD6)</f>
        <v>2890.92</v>
      </c>
      <c r="BF11" s="65">
        <f>IF(BE6="-",NA(),BE6)</f>
        <v>2696.69</v>
      </c>
      <c r="BL11" s="64" t="s">
        <v>23</v>
      </c>
      <c r="BM11" s="65">
        <f>IF(BL6="-",NA(),BL6)</f>
        <v>105.94</v>
      </c>
      <c r="BN11" s="65">
        <f>IF(BM6="-",NA(),BM6)</f>
        <v>112.63</v>
      </c>
      <c r="BO11" s="65">
        <f>IF(BN6="-",NA(),BN6)</f>
        <v>113.09</v>
      </c>
      <c r="BP11" s="65">
        <f>IF(BO6="-",NA(),BO6)</f>
        <v>108.19</v>
      </c>
      <c r="BQ11" s="65">
        <f>IF(BP6="-",NA(),BP6)</f>
        <v>54.05</v>
      </c>
      <c r="BW11" s="64" t="s">
        <v>23</v>
      </c>
      <c r="BX11" s="65">
        <f>IF(BW6="-",NA(),BW6)</f>
        <v>26.08</v>
      </c>
      <c r="BY11" s="65">
        <f>IF(BX6="-",NA(),BX6)</f>
        <v>24.05</v>
      </c>
      <c r="BZ11" s="65">
        <f>IF(BY6="-",NA(),BY6)</f>
        <v>23.88</v>
      </c>
      <c r="CA11" s="65">
        <f>IF(BZ6="-",NA(),BZ6)</f>
        <v>24.81</v>
      </c>
      <c r="CB11" s="65">
        <f>IF(CA6="-",NA(),CA6)</f>
        <v>49.06</v>
      </c>
      <c r="CH11" s="64" t="s">
        <v>23</v>
      </c>
      <c r="CI11" s="65">
        <f>IF(CH6="-",NA(),CH6)</f>
        <v>80.23</v>
      </c>
      <c r="CJ11" s="65">
        <f>IF(CI6="-",NA(),CI6)</f>
        <v>86.55</v>
      </c>
      <c r="CK11" s="65">
        <f>IF(CJ6="-",NA(),CJ6)</f>
        <v>86.68</v>
      </c>
      <c r="CL11" s="65">
        <f>IF(CK6="-",NA(),CK6)</f>
        <v>64.819999999999993</v>
      </c>
      <c r="CM11" s="65">
        <f>IF(CL6="-",NA(),CL6)</f>
        <v>70.53</v>
      </c>
      <c r="CS11" s="64" t="s">
        <v>23</v>
      </c>
      <c r="CT11" s="65">
        <f>IF(CS6="-",NA(),CS6)</f>
        <v>67.64</v>
      </c>
      <c r="CU11" s="65">
        <f>IF(CT6="-",NA(),CT6)</f>
        <v>68.209999999999994</v>
      </c>
      <c r="CV11" s="65">
        <f>IF(CU6="-",NA(),CU6)</f>
        <v>70.45</v>
      </c>
      <c r="CW11" s="65">
        <f>IF(CV6="-",NA(),CV6)</f>
        <v>52.15</v>
      </c>
      <c r="CX11" s="65">
        <f>IF(CW6="-",NA(),CW6)</f>
        <v>52.15</v>
      </c>
      <c r="DD11" s="64" t="s">
        <v>23</v>
      </c>
      <c r="DE11" s="65">
        <f>IF(DD6="-",NA(),DD6)</f>
        <v>39.049999999999997</v>
      </c>
      <c r="DF11" s="65">
        <f>IF(DE6="-",NA(),DE6)</f>
        <v>41.54</v>
      </c>
      <c r="DG11" s="65">
        <f>IF(DF6="-",NA(),DF6)</f>
        <v>43.7</v>
      </c>
      <c r="DH11" s="65">
        <f>IF(DG6="-",NA(),DG6)</f>
        <v>20.37</v>
      </c>
      <c r="DI11" s="65">
        <f>IF(DH6="-",NA(),DH6)</f>
        <v>22.23</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2021-01-19T06:38:23Z</cp:lastPrinted>
  <dcterms:created xsi:type="dcterms:W3CDTF">2020-12-04T03:41:21Z</dcterms:created>
  <dcterms:modified xsi:type="dcterms:W3CDTF">2021-03-01T05:45:04Z</dcterms:modified>
  <cp:category/>
</cp:coreProperties>
</file>