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生活排水係　2\65 経営比較分析表\R5.01.17 R3「経営比較分析表」の分析等について\新しいフォルダー\"/>
    </mc:Choice>
  </mc:AlternateContent>
  <workbookProtection workbookAlgorithmName="SHA-512" workbookHashValue="nyczy8CGL7T0KCeC0NzDhHPhndrqhVtsf2VvToLEfQmmRnJ60VXoBt27nJwU0nKYmU/clpSCHn1zWDYBh6z1fQ==" workbookSaltValue="ulUhCOF/F8UWF9NuBbJqJ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<sst xmlns="http://schemas.openxmlformats.org/spreadsheetml/2006/main" count="236" uniqueCount="121">
  <si>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</si>
  <si>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</si>
  <si>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</si>
  <si>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</si>
  <si>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</si>
  <si>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</si>
  <si>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</si>
  <si>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</si>
  <si>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</si>
  <si>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</si>
  <si>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</si>
  <si>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</si>
  <si>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</si>
  <si>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</si>
  <si>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</si>
  <si>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</si>
  <si>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</si>
  <si>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</si>
  <si>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</si>
  <si>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</si>
  <si>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</si>
  <si>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</si>
  <si>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</si>
  <si>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</si>
  <si>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</si>
  <si>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</si>
  <si>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</si>
  <si>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</si>
  <si>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</si>
  <si>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</si>
  <si>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</si>
  <si>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</si>
  <si>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</si>
  <si>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</si>
  <si>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</si>
  <si>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</si>
  <si>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</si>
  <si>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</si>
  <si>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</si>
  <si>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</si>
  <si>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</si>
  <si>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</si>
  <si>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</si>
  <si>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</si>
  <si>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</si>
  <si>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</si>
  <si>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</si>
  <si>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</si>
  <si>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</si>
  <si>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</si>
  <si>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</si>
  <si>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</si>
  <si>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</si>
  <si>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</si>
  <si>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</si>
  <si>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</si>
  <si>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</si>
  <si>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</si>
  <si>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</si>
  <si>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</si>
  <si>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</si>
  <si>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</si>
  <si>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</si>
  <si>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</si>
  <si>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</si>
  <si>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</si>
  <si>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</si>
  <si>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</si>
  <si>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</si>
  <si>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</si>
  <si>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</si>
  <si>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</si>
  <si>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</si>
  <si>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</si>
  <si>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</si>
  <si>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</si>
  <si>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</si>
  <si>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</si>
  <si>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</si>
  <si>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</si>
  <si>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</si>
  <si>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</si>
  <si>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</si>
  <si>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</si>
  <si>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</si>
  <si>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</si>
  <si>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</si>
  <si>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</si>
  <si>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</si>
  <si>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</si>
  <si>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</si>
  <si>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</si>
  <si>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</si>
  <si>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</si>
  <si>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</si>
  <si>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</si>
  <si>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</si>
  <si>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</si>
  <si>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大館市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</si>
  <si>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</si>
  <si>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</si>
  <si>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</si>
  <si>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</si>
  <si>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</si>
  <si>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</si>
  <si>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</si>
  <si>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</si>
  <si>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</si>
  <si>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</si>
  <si>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</si>
  <si>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</si>
  <si>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</si>
  <si>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</si>
  <si>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</si>
  <si>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</si>
  <si>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</si>
  <si>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</si>
  <si>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</si>
  <si>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農業集落排水処理施設について、供用開始から30年以上経過し老朽化が目立つ施設もあり、処理能力の低下や機器関係の故障により水質処理が困難になる可能性が想定される。今後は改修工事の検討が必要とされる中、平成29年度に沢尻地区農業集落排水処理場を廃止し、十二所北地区に統合、さらに令和４年には、真中地区農業集落排水処理場を廃止し、公共下水道へ接続している。今後、施設維持のため最小限の改修・工事等を検討していく。</t>
    <phoneticPr fontId="4"/>
  </si>
  <si>
    <t>　使用料等の滞納対策強化、維持管理費コスト削減による経常経費の徹底した削減に努め経費回収率の改善を図るとともに、公共下水道接続までの間、老朽化した施設の財政的に負担が少ない工事方法の採用等による改修工事及び修繕工事の施工による延命化を図る。</t>
    <phoneticPr fontId="4"/>
  </si>
  <si>
    <t xml:space="preserve">　平成29年度に、沢尻地区処理場を廃止し十二所北地区に統合したことによる総費用の改善、また、地方債の償還額が減少してきていることから、「企業債残高対事業規模比率」は改善しているが、昨今の人口減少による収益の減少等により、「収益的収支比率」は若干の悪化がみられる。
　11地区において農業集落排水事業を供用しているが、全地区の供用開始が平成2年度から平成22年度と建設からかなり経過していることから、建設費に充てた企業債の残高が減少しているため、「企業債残高対事業規模比率」が年々減少している。
　水洗便所設置済人口が減少し、生活環境の多様化等により、「施設利用率」は微減し、空き家等の増加により「水洗化率」微増となった。
　農業集落排水地区では、高齢者の割合が比較的多く新規加入の見込みが少ないことから、使用料収入だけでは賄いきれない状況にあり、一般会計の繰出金を繰入れているが、一般財源の使用用途の公平性を保つよう企業債償還金にかかる部分に留める。
</t>
    <rPh sb="78" eb="80">
      <t>ヒリツ</t>
    </rPh>
    <rPh sb="287" eb="288">
      <t>ア</t>
    </rPh>
    <rPh sb="289" eb="290">
      <t>ヤ</t>
    </rPh>
    <rPh sb="290" eb="291">
      <t>トウ</t>
    </rPh>
    <rPh sb="292" eb="294">
      <t>ゾウカ</t>
    </rPh>
    <rPh sb="303" eb="305">
      <t>ビゾウ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</si>
</sst>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2F-4A38-B84C-B62498F0FC9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0.02</c:v>
                </c:pt>
                <c:pt idx="4">
                  <c:v>0.01</c:v>
                </c:pt>
              </c:numCache>
            </c:numRef>
          </c:val>
          <c:smooth val="0"/>
          <c:extLst>
            <c:ext xmlns:c16="http://schemas.microsoft.com/office/drawing/2014/chart" uri="{C3380CC4-5D6E-409C-BE32-E72D297353CC}">
              <c16:uniqueId val="{00000001-CE2F-4A38-B84C-B62498F0FC9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48.13</c:v>
                </c:pt>
                <c:pt idx="1">
                  <c:v>46.19</c:v>
                </c:pt>
                <c:pt idx="2">
                  <c:v>45.56</c:v>
                </c:pt>
                <c:pt idx="3">
                  <c:v>47.5</c:v>
                </c:pt>
                <c:pt idx="4">
                  <c:v>44.04</c:v>
                </c:pt>
              </c:numCache>
            </c:numRef>
          </c:val>
          <c:extLst>
            <c:ext xmlns:c16="http://schemas.microsoft.com/office/drawing/2014/chart" uri="{C3380CC4-5D6E-409C-BE32-E72D297353CC}">
              <c16:uniqueId val="{00000000-78B0-423C-B8F6-EBBB5F051B7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55.26</c:v>
                </c:pt>
                <c:pt idx="4">
                  <c:v>54.54</c:v>
                </c:pt>
              </c:numCache>
            </c:numRef>
          </c:val>
          <c:smooth val="0"/>
          <c:extLst>
            <c:ext xmlns:c16="http://schemas.microsoft.com/office/drawing/2014/chart" uri="{C3380CC4-5D6E-409C-BE32-E72D297353CC}">
              <c16:uniqueId val="{00000001-78B0-423C-B8F6-EBBB5F051B7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83.43</c:v>
                </c:pt>
                <c:pt idx="1">
                  <c:v>85.13</c:v>
                </c:pt>
                <c:pt idx="2">
                  <c:v>84.97</c:v>
                </c:pt>
                <c:pt idx="3">
                  <c:v>82.41</c:v>
                </c:pt>
                <c:pt idx="4">
                  <c:v>84.22</c:v>
                </c:pt>
              </c:numCache>
            </c:numRef>
          </c:val>
          <c:extLst>
            <c:ext xmlns:c16="http://schemas.microsoft.com/office/drawing/2014/chart" uri="{C3380CC4-5D6E-409C-BE32-E72D297353CC}">
              <c16:uniqueId val="{00000000-A8CB-4750-8882-A854EA5D10F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90.52</c:v>
                </c:pt>
                <c:pt idx="4">
                  <c:v>90.3</c:v>
                </c:pt>
              </c:numCache>
            </c:numRef>
          </c:val>
          <c:smooth val="0"/>
          <c:extLst>
            <c:ext xmlns:c16="http://schemas.microsoft.com/office/drawing/2014/chart" uri="{C3380CC4-5D6E-409C-BE32-E72D297353CC}">
              <c16:uniqueId val="{00000001-A8CB-4750-8882-A854EA5D10F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75.55</c:v>
                </c:pt>
                <c:pt idx="1">
                  <c:v>75.39</c:v>
                </c:pt>
                <c:pt idx="2">
                  <c:v>76.400000000000006</c:v>
                </c:pt>
                <c:pt idx="3">
                  <c:v>74.849999999999994</c:v>
                </c:pt>
                <c:pt idx="4">
                  <c:v>73.650000000000006</c:v>
                </c:pt>
              </c:numCache>
            </c:numRef>
          </c:val>
          <c:extLst>
            <c:ext xmlns:c16="http://schemas.microsoft.com/office/drawing/2014/chart" uri="{C3380CC4-5D6E-409C-BE32-E72D297353CC}">
              <c16:uniqueId val="{00000000-4EFC-4BC4-9C3C-B2940B31C50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FC-4BC4-9C3C-B2940B31C50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44-4BB1-BFB6-83AF4E87AFA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44-4BB1-BFB6-83AF4E87AFA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B6-4AA7-95FF-6465D0C75F8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B6-4AA7-95FF-6465D0C75F8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E3-46D4-805E-7D109D53105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E3-46D4-805E-7D109D53105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B0-4C06-97FD-7A3744652E3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B0-4C06-97FD-7A3744652E3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876.27</c:v>
                </c:pt>
                <c:pt idx="1">
                  <c:v>884.76</c:v>
                </c:pt>
                <c:pt idx="2">
                  <c:v>452.2</c:v>
                </c:pt>
                <c:pt idx="3">
                  <c:v>405.78</c:v>
                </c:pt>
                <c:pt idx="4" formatCode="#,##0.00;&quot;△&quot;#,##0.00">
                  <c:v>0</c:v>
                </c:pt>
              </c:numCache>
            </c:numRef>
          </c:val>
          <c:extLst>
            <c:ext xmlns:c16="http://schemas.microsoft.com/office/drawing/2014/chart" uri="{C3380CC4-5D6E-409C-BE32-E72D297353CC}">
              <c16:uniqueId val="{00000000-1BB9-469F-9CF5-0228F6847AB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783.8</c:v>
                </c:pt>
                <c:pt idx="4">
                  <c:v>778.81</c:v>
                </c:pt>
              </c:numCache>
            </c:numRef>
          </c:val>
          <c:smooth val="0"/>
          <c:extLst>
            <c:ext xmlns:c16="http://schemas.microsoft.com/office/drawing/2014/chart" uri="{C3380CC4-5D6E-409C-BE32-E72D297353CC}">
              <c16:uniqueId val="{00000001-1BB9-469F-9CF5-0228F6847AB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77.05</c:v>
                </c:pt>
                <c:pt idx="1">
                  <c:v>76.709999999999994</c:v>
                </c:pt>
                <c:pt idx="2">
                  <c:v>69.92</c:v>
                </c:pt>
                <c:pt idx="3">
                  <c:v>69.45</c:v>
                </c:pt>
                <c:pt idx="4">
                  <c:v>70.2</c:v>
                </c:pt>
              </c:numCache>
            </c:numRef>
          </c:val>
          <c:extLst>
            <c:ext xmlns:c16="http://schemas.microsoft.com/office/drawing/2014/chart" uri="{C3380CC4-5D6E-409C-BE32-E72D297353CC}">
              <c16:uniqueId val="{00000000-AA0C-4E79-8CD1-849B7CDC95D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68.11</c:v>
                </c:pt>
                <c:pt idx="4">
                  <c:v>67.23</c:v>
                </c:pt>
              </c:numCache>
            </c:numRef>
          </c:val>
          <c:smooth val="0"/>
          <c:extLst>
            <c:ext xmlns:c16="http://schemas.microsoft.com/office/drawing/2014/chart" uri="{C3380CC4-5D6E-409C-BE32-E72D297353CC}">
              <c16:uniqueId val="{00000001-AA0C-4E79-8CD1-849B7CDC95D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223.58</c:v>
                </c:pt>
                <c:pt idx="1">
                  <c:v>224.44</c:v>
                </c:pt>
                <c:pt idx="2">
                  <c:v>248.42</c:v>
                </c:pt>
                <c:pt idx="3">
                  <c:v>253.38</c:v>
                </c:pt>
                <c:pt idx="4">
                  <c:v>250.03</c:v>
                </c:pt>
              </c:numCache>
            </c:numRef>
          </c:val>
          <c:extLst>
            <c:ext xmlns:c16="http://schemas.microsoft.com/office/drawing/2014/chart" uri="{C3380CC4-5D6E-409C-BE32-E72D297353CC}">
              <c16:uniqueId val="{00000000-32E3-4832-BFBD-31BCD77E190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222.41</c:v>
                </c:pt>
                <c:pt idx="4">
                  <c:v>228.21</c:v>
                </c:pt>
              </c:numCache>
            </c:numRef>
          </c:val>
          <c:smooth val="0"/>
          <c:extLst>
            <c:ext xmlns:c16="http://schemas.microsoft.com/office/drawing/2014/chart" uri="{C3380CC4-5D6E-409C-BE32-E72D297353CC}">
              <c16:uniqueId val="{00000001-32E3-4832-BFBD-31BCD77E190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3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秋田県　大館市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69293</v>
      </c>
      <c r="AM8" s="42"/>
      <c r="AN8" s="42"/>
      <c r="AO8" s="42"/>
      <c r="AP8" s="42"/>
      <c r="AQ8" s="42"/>
      <c r="AR8" s="42"/>
      <c r="AS8" s="42"/>
      <c r="AT8" s="35">
        <f>データ!T6</f>
        <v>913.22</v>
      </c>
      <c r="AU8" s="35"/>
      <c r="AV8" s="35"/>
      <c r="AW8" s="35"/>
      <c r="AX8" s="35"/>
      <c r="AY8" s="35"/>
      <c r="AZ8" s="35"/>
      <c r="BA8" s="35"/>
      <c r="BB8" s="35">
        <f>データ!U6</f>
        <v>75.88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9.8800000000000008</v>
      </c>
      <c r="Q10" s="35"/>
      <c r="R10" s="35"/>
      <c r="S10" s="35"/>
      <c r="T10" s="35"/>
      <c r="U10" s="35"/>
      <c r="V10" s="35"/>
      <c r="W10" s="35">
        <f>データ!Q6</f>
        <v>87.45</v>
      </c>
      <c r="X10" s="35"/>
      <c r="Y10" s="35"/>
      <c r="Z10" s="35"/>
      <c r="AA10" s="35"/>
      <c r="AB10" s="35"/>
      <c r="AC10" s="35"/>
      <c r="AD10" s="42">
        <f>データ!R6</f>
        <v>3190</v>
      </c>
      <c r="AE10" s="42"/>
      <c r="AF10" s="42"/>
      <c r="AG10" s="42"/>
      <c r="AH10" s="42"/>
      <c r="AI10" s="42"/>
      <c r="AJ10" s="42"/>
      <c r="AK10" s="2"/>
      <c r="AL10" s="42">
        <f>データ!V6</f>
        <v>6792</v>
      </c>
      <c r="AM10" s="42"/>
      <c r="AN10" s="42"/>
      <c r="AO10" s="42"/>
      <c r="AP10" s="42"/>
      <c r="AQ10" s="42"/>
      <c r="AR10" s="42"/>
      <c r="AS10" s="42"/>
      <c r="AT10" s="35">
        <f>データ!W6</f>
        <v>4.63</v>
      </c>
      <c r="AU10" s="35"/>
      <c r="AV10" s="35"/>
      <c r="AW10" s="35"/>
      <c r="AX10" s="35"/>
      <c r="AY10" s="35"/>
      <c r="AZ10" s="35"/>
      <c r="BA10" s="35"/>
      <c r="BB10" s="35">
        <f>データ!X6</f>
        <v>1466.95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ebG8K0OvoZGwfFdhUe4V2j880qusKgd2O0+kNJdwM0a8Zsq2njV9x89jESYD9vctKDslJM2pI8YziMec54NkrQ==" saltValue="KjzNG9NGTIJnPuQUSxh+W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52043</v>
      </c>
      <c r="D6" s="19">
        <f t="shared" si="3"/>
        <v>47</v>
      </c>
      <c r="E6" s="19">
        <f t="shared" si="3"/>
        <v>17</v>
      </c>
      <c r="F6" s="19">
        <f t="shared" si="3"/>
        <v>5</v>
      </c>
      <c r="G6" s="19">
        <f t="shared" si="3"/>
        <v>0</v>
      </c>
      <c r="H6" s="19" t="str">
        <f t="shared" si="3"/>
        <v>秋田県　大館市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9.8800000000000008</v>
      </c>
      <c r="Q6" s="20">
        <f t="shared" si="3"/>
        <v>87.45</v>
      </c>
      <c r="R6" s="20">
        <f t="shared" si="3"/>
        <v>3190</v>
      </c>
      <c r="S6" s="20">
        <f t="shared" si="3"/>
        <v>69293</v>
      </c>
      <c r="T6" s="20">
        <f t="shared" si="3"/>
        <v>913.22</v>
      </c>
      <c r="U6" s="20">
        <f t="shared" si="3"/>
        <v>75.88</v>
      </c>
      <c r="V6" s="20">
        <f t="shared" si="3"/>
        <v>6792</v>
      </c>
      <c r="W6" s="20">
        <f t="shared" si="3"/>
        <v>4.63</v>
      </c>
      <c r="X6" s="20">
        <f t="shared" si="3"/>
        <v>1466.95</v>
      </c>
      <c r="Y6" s="21">
        <f>IF(Y7="",NA(),Y7)</f>
        <v>75.55</v>
      </c>
      <c r="Z6" s="21">
        <f t="shared" ref="Z6:AH6" si="4">IF(Z7="",NA(),Z7)</f>
        <v>75.39</v>
      </c>
      <c r="AA6" s="21">
        <f t="shared" si="4"/>
        <v>76.400000000000006</v>
      </c>
      <c r="AB6" s="21">
        <f t="shared" si="4"/>
        <v>74.849999999999994</v>
      </c>
      <c r="AC6" s="21">
        <f t="shared" si="4"/>
        <v>73.650000000000006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876.27</v>
      </c>
      <c r="BG6" s="21">
        <f t="shared" ref="BG6:BO6" si="7">IF(BG7="",NA(),BG7)</f>
        <v>884.76</v>
      </c>
      <c r="BH6" s="21">
        <f t="shared" si="7"/>
        <v>452.2</v>
      </c>
      <c r="BI6" s="21">
        <f t="shared" si="7"/>
        <v>405.78</v>
      </c>
      <c r="BJ6" s="20">
        <f t="shared" si="7"/>
        <v>0</v>
      </c>
      <c r="BK6" s="21">
        <f t="shared" si="7"/>
        <v>855.8</v>
      </c>
      <c r="BL6" s="21">
        <f t="shared" si="7"/>
        <v>789.46</v>
      </c>
      <c r="BM6" s="21">
        <f t="shared" si="7"/>
        <v>826.83</v>
      </c>
      <c r="BN6" s="21">
        <f t="shared" si="7"/>
        <v>783.8</v>
      </c>
      <c r="BO6" s="21">
        <f t="shared" si="7"/>
        <v>778.81</v>
      </c>
      <c r="BP6" s="20" t="str">
        <f>IF(BP7="","",IF(BP7="-","【-】","【"&amp;SUBSTITUTE(TEXT(BP7,"#,##0.00"),"-","△")&amp;"】"))</f>
        <v>【786.37】</v>
      </c>
      <c r="BQ6" s="21">
        <f>IF(BQ7="",NA(),BQ7)</f>
        <v>77.05</v>
      </c>
      <c r="BR6" s="21">
        <f t="shared" ref="BR6:BZ6" si="8">IF(BR7="",NA(),BR7)</f>
        <v>76.709999999999994</v>
      </c>
      <c r="BS6" s="21">
        <f t="shared" si="8"/>
        <v>69.92</v>
      </c>
      <c r="BT6" s="21">
        <f t="shared" si="8"/>
        <v>69.45</v>
      </c>
      <c r="BU6" s="21">
        <f t="shared" si="8"/>
        <v>70.2</v>
      </c>
      <c r="BV6" s="21">
        <f t="shared" si="8"/>
        <v>59.8</v>
      </c>
      <c r="BW6" s="21">
        <f t="shared" si="8"/>
        <v>57.77</v>
      </c>
      <c r="BX6" s="21">
        <f t="shared" si="8"/>
        <v>57.31</v>
      </c>
      <c r="BY6" s="21">
        <f t="shared" si="8"/>
        <v>68.11</v>
      </c>
      <c r="BZ6" s="21">
        <f t="shared" si="8"/>
        <v>67.23</v>
      </c>
      <c r="CA6" s="20" t="str">
        <f>IF(CA7="","",IF(CA7="-","【-】","【"&amp;SUBSTITUTE(TEXT(CA7,"#,##0.00"),"-","△")&amp;"】"))</f>
        <v>【60.65】</v>
      </c>
      <c r="CB6" s="21">
        <f>IF(CB7="",NA(),CB7)</f>
        <v>223.58</v>
      </c>
      <c r="CC6" s="21">
        <f t="shared" ref="CC6:CK6" si="9">IF(CC7="",NA(),CC7)</f>
        <v>224.44</v>
      </c>
      <c r="CD6" s="21">
        <f t="shared" si="9"/>
        <v>248.42</v>
      </c>
      <c r="CE6" s="21">
        <f t="shared" si="9"/>
        <v>253.38</v>
      </c>
      <c r="CF6" s="21">
        <f t="shared" si="9"/>
        <v>250.03</v>
      </c>
      <c r="CG6" s="21">
        <f t="shared" si="9"/>
        <v>263.76</v>
      </c>
      <c r="CH6" s="21">
        <f t="shared" si="9"/>
        <v>274.35000000000002</v>
      </c>
      <c r="CI6" s="21">
        <f t="shared" si="9"/>
        <v>273.52</v>
      </c>
      <c r="CJ6" s="21">
        <f t="shared" si="9"/>
        <v>222.41</v>
      </c>
      <c r="CK6" s="21">
        <f t="shared" si="9"/>
        <v>228.21</v>
      </c>
      <c r="CL6" s="20" t="str">
        <f>IF(CL7="","",IF(CL7="-","【-】","【"&amp;SUBSTITUTE(TEXT(CL7,"#,##0.00"),"-","△")&amp;"】"))</f>
        <v>【256.97】</v>
      </c>
      <c r="CM6" s="21">
        <f>IF(CM7="",NA(),CM7)</f>
        <v>48.13</v>
      </c>
      <c r="CN6" s="21">
        <f t="shared" ref="CN6:CV6" si="10">IF(CN7="",NA(),CN7)</f>
        <v>46.19</v>
      </c>
      <c r="CO6" s="21">
        <f t="shared" si="10"/>
        <v>45.56</v>
      </c>
      <c r="CP6" s="21">
        <f t="shared" si="10"/>
        <v>47.5</v>
      </c>
      <c r="CQ6" s="21">
        <f t="shared" si="10"/>
        <v>44.04</v>
      </c>
      <c r="CR6" s="21">
        <f t="shared" si="10"/>
        <v>51.75</v>
      </c>
      <c r="CS6" s="21">
        <f t="shared" si="10"/>
        <v>50.68</v>
      </c>
      <c r="CT6" s="21">
        <f t="shared" si="10"/>
        <v>50.14</v>
      </c>
      <c r="CU6" s="21">
        <f t="shared" si="10"/>
        <v>55.26</v>
      </c>
      <c r="CV6" s="21">
        <f t="shared" si="10"/>
        <v>54.54</v>
      </c>
      <c r="CW6" s="20" t="str">
        <f>IF(CW7="","",IF(CW7="-","【-】","【"&amp;SUBSTITUTE(TEXT(CW7,"#,##0.00"),"-","△")&amp;"】"))</f>
        <v>【61.14】</v>
      </c>
      <c r="CX6" s="21">
        <f>IF(CX7="",NA(),CX7)</f>
        <v>83.43</v>
      </c>
      <c r="CY6" s="21">
        <f t="shared" ref="CY6:DG6" si="11">IF(CY7="",NA(),CY7)</f>
        <v>85.13</v>
      </c>
      <c r="CZ6" s="21">
        <f t="shared" si="11"/>
        <v>84.97</v>
      </c>
      <c r="DA6" s="21">
        <f t="shared" si="11"/>
        <v>82.41</v>
      </c>
      <c r="DB6" s="21">
        <f t="shared" si="11"/>
        <v>84.22</v>
      </c>
      <c r="DC6" s="21">
        <f t="shared" si="11"/>
        <v>84.84</v>
      </c>
      <c r="DD6" s="21">
        <f t="shared" si="11"/>
        <v>84.86</v>
      </c>
      <c r="DE6" s="21">
        <f t="shared" si="11"/>
        <v>84.98</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0.02</v>
      </c>
      <c r="EN6" s="21">
        <f t="shared" si="14"/>
        <v>0.01</v>
      </c>
      <c r="EO6" s="20" t="str">
        <f>IF(EO7="","",IF(EO7="-","【-】","【"&amp;SUBSTITUTE(TEXT(EO7,"#,##0.00"),"-","△")&amp;"】"))</f>
        <v>【0.03】</v>
      </c>
    </row>
    <row r="7" spans="1:145" s="22" customFormat="1" x14ac:dyDescent="0.15">
      <c r="A7" s="14"/>
      <c r="B7" s="23">
        <v>2021</v>
      </c>
      <c r="C7" s="23">
        <v>52043</v>
      </c>
      <c r="D7" s="23">
        <v>47</v>
      </c>
      <c r="E7" s="23">
        <v>17</v>
      </c>
      <c r="F7" s="23">
        <v>5</v>
      </c>
      <c r="G7" s="23">
        <v>0</v>
      </c>
      <c r="H7" s="23" t="s">
        <v>98</v>
      </c>
      <c r="I7" s="23" t="s">
        <v>99</v>
      </c>
      <c r="J7" s="23" t="s">
        <v>100</v>
      </c>
      <c r="K7" s="23" t="s">
        <v>101</v>
      </c>
      <c r="L7" s="23" t="s">
        <v>102</v>
      </c>
      <c r="M7" s="23" t="s">
        <v>103</v>
      </c>
      <c r="N7" s="24" t="s">
        <v>104</v>
      </c>
      <c r="O7" s="24" t="s">
        <v>105</v>
      </c>
      <c r="P7" s="24">
        <v>9.8800000000000008</v>
      </c>
      <c r="Q7" s="24">
        <v>87.45</v>
      </c>
      <c r="R7" s="24">
        <v>3190</v>
      </c>
      <c r="S7" s="24">
        <v>69293</v>
      </c>
      <c r="T7" s="24">
        <v>913.22</v>
      </c>
      <c r="U7" s="24">
        <v>75.88</v>
      </c>
      <c r="V7" s="24">
        <v>6792</v>
      </c>
      <c r="W7" s="24">
        <v>4.63</v>
      </c>
      <c r="X7" s="24">
        <v>1466.95</v>
      </c>
      <c r="Y7" s="24">
        <v>75.55</v>
      </c>
      <c r="Z7" s="24">
        <v>75.39</v>
      </c>
      <c r="AA7" s="24">
        <v>76.400000000000006</v>
      </c>
      <c r="AB7" s="24">
        <v>74.849999999999994</v>
      </c>
      <c r="AC7" s="24">
        <v>73.650000000000006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876.27</v>
      </c>
      <c r="BG7" s="24">
        <v>884.76</v>
      </c>
      <c r="BH7" s="24">
        <v>452.2</v>
      </c>
      <c r="BI7" s="24">
        <v>405.78</v>
      </c>
      <c r="BJ7" s="24">
        <v>0</v>
      </c>
      <c r="BK7" s="24">
        <v>855.8</v>
      </c>
      <c r="BL7" s="24">
        <v>789.46</v>
      </c>
      <c r="BM7" s="24">
        <v>826.83</v>
      </c>
      <c r="BN7" s="24">
        <v>783.8</v>
      </c>
      <c r="BO7" s="24">
        <v>778.81</v>
      </c>
      <c r="BP7" s="24">
        <v>786.37</v>
      </c>
      <c r="BQ7" s="24">
        <v>77.05</v>
      </c>
      <c r="BR7" s="24">
        <v>76.709999999999994</v>
      </c>
      <c r="BS7" s="24">
        <v>69.92</v>
      </c>
      <c r="BT7" s="24">
        <v>69.45</v>
      </c>
      <c r="BU7" s="24">
        <v>70.2</v>
      </c>
      <c r="BV7" s="24">
        <v>59.8</v>
      </c>
      <c r="BW7" s="24">
        <v>57.77</v>
      </c>
      <c r="BX7" s="24">
        <v>57.31</v>
      </c>
      <c r="BY7" s="24">
        <v>68.11</v>
      </c>
      <c r="BZ7" s="24">
        <v>67.23</v>
      </c>
      <c r="CA7" s="24">
        <v>60.65</v>
      </c>
      <c r="CB7" s="24">
        <v>223.58</v>
      </c>
      <c r="CC7" s="24">
        <v>224.44</v>
      </c>
      <c r="CD7" s="24">
        <v>248.42</v>
      </c>
      <c r="CE7" s="24">
        <v>253.38</v>
      </c>
      <c r="CF7" s="24">
        <v>250.03</v>
      </c>
      <c r="CG7" s="24">
        <v>263.76</v>
      </c>
      <c r="CH7" s="24">
        <v>274.35000000000002</v>
      </c>
      <c r="CI7" s="24">
        <v>273.52</v>
      </c>
      <c r="CJ7" s="24">
        <v>222.41</v>
      </c>
      <c r="CK7" s="24">
        <v>228.21</v>
      </c>
      <c r="CL7" s="24">
        <v>256.97000000000003</v>
      </c>
      <c r="CM7" s="24">
        <v>48.13</v>
      </c>
      <c r="CN7" s="24">
        <v>46.19</v>
      </c>
      <c r="CO7" s="24">
        <v>45.56</v>
      </c>
      <c r="CP7" s="24">
        <v>47.5</v>
      </c>
      <c r="CQ7" s="24">
        <v>44.04</v>
      </c>
      <c r="CR7" s="24">
        <v>51.75</v>
      </c>
      <c r="CS7" s="24">
        <v>50.68</v>
      </c>
      <c r="CT7" s="24">
        <v>50.14</v>
      </c>
      <c r="CU7" s="24">
        <v>55.26</v>
      </c>
      <c r="CV7" s="24">
        <v>54.54</v>
      </c>
      <c r="CW7" s="24">
        <v>61.14</v>
      </c>
      <c r="CX7" s="24">
        <v>83.43</v>
      </c>
      <c r="CY7" s="24">
        <v>85.13</v>
      </c>
      <c r="CZ7" s="24">
        <v>84.97</v>
      </c>
      <c r="DA7" s="24">
        <v>82.41</v>
      </c>
      <c r="DB7" s="24">
        <v>84.22</v>
      </c>
      <c r="DC7" s="24">
        <v>84.84</v>
      </c>
      <c r="DD7" s="24">
        <v>84.86</v>
      </c>
      <c r="DE7" s="24">
        <v>84.98</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CL8213</cp:lastModifiedBy>
  <dcterms:created xsi:type="dcterms:W3CDTF">2022-12-01T01:54:32Z</dcterms:created>
  <dcterms:modified xsi:type="dcterms:W3CDTF">2023-02-22T01:07:56Z</dcterms:modified>
  <cp:category/>
</cp:coreProperties>
</file>